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760" activeTab="0"/>
  </bookViews>
  <sheets>
    <sheet name="By department" sheetId="1" r:id="rId1"/>
  </sheets>
  <externalReferences>
    <externalReference r:id="rId4"/>
  </externalReferences>
  <definedNames>
    <definedName name="_xlnm.Print_Area" localSheetId="0">'By department'!$A$1:$V$64</definedName>
  </definedNames>
  <calcPr fullCalcOnLoad="1"/>
</workbook>
</file>

<file path=xl/sharedStrings.xml><?xml version="1.0" encoding="utf-8"?>
<sst xmlns="http://schemas.openxmlformats.org/spreadsheetml/2006/main" count="86" uniqueCount="71">
  <si>
    <t>AS OFAUGUST 2013</t>
  </si>
  <si>
    <t>(in thousand pesos)</t>
  </si>
  <si>
    <t>DEPARTMENT</t>
  </si>
  <si>
    <t xml:space="preserve">UNUSED NCAs </t>
  </si>
  <si>
    <t>Q1</t>
  </si>
  <si>
    <t>Q2</t>
  </si>
  <si>
    <t>July</t>
  </si>
  <si>
    <t>August</t>
  </si>
  <si>
    <t>As of end       August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</si>
  <si>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</si>
  <si>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</si>
  <si>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</si>
  <si>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</si>
  <si>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</si>
  <si>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</si>
  <si>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</si>
  <si>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</si>
  <si>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</si>
  <si>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</si>
  <si>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</si>
  <si>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</si>
  <si>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</si>
  <si>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</si>
  <si>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</si>
  <si>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</si>
  <si>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</si>
  <si>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</si>
  <si>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</si>
  <si>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</si>
  <si>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</si>
  <si>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</si>
  <si>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</si>
  <si>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</si>
  <si>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</si>
  <si>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</si>
  <si>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</si>
  <si>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</si>
  <si>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</si>
  <si>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</si>
  <si>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</si>
  <si>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</si>
  <si>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</si>
  <si>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</si>
  <si>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</si>
  <si>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</si>
  <si>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</si>
  <si>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</si>
  <si>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</si>
  <si>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August 2013</t>
  </si>
  <si>
    <t>/2</t>
  </si>
  <si>
    <t>NCAs credited by MDS-Government Servicing Banks inclusive of Lapsed NCAs,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</si>
  <si>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</si>
  <si>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</si>
  <si>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</si>
  <si>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</si>
  <si>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</si>
  <si>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DBM: inclusive of Grants for LGUs</t>
  </si>
  <si>
    <t>/6</t>
  </si>
  <si>
    <t>DEPED: net of releases in ECCDC (ECCDC: included in OP-Proper)</t>
  </si>
  <si>
    <t>/7</t>
  </si>
  <si>
    <t>ALGU: Releases on Fund 103 only (includes IRA and other releases for LGUs)</t>
  </si>
  <si>
    <t>/8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</si>
  <si>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</si>
  <si>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0"/>
      </rPr>
      <t>/1</t>
    </r>
  </si>
  <si>
    <r>
      <t>NCA RELEASES</t>
    </r>
    <r>
      <rPr>
        <vertAlign val="superscript"/>
        <sz val="10"/>
        <rFont val="Arial"/>
        <family val="0"/>
      </rPr>
      <t>/2</t>
    </r>
  </si>
  <si>
    <r>
      <t>NCAs UTILIZED</t>
    </r>
    <r>
      <rPr>
        <vertAlign val="superscript"/>
        <sz val="10"/>
        <rFont val="Arial"/>
        <family val="0"/>
      </rPr>
      <t>/3</t>
    </r>
  </si>
  <si>
    <r>
      <t>UTILIZATION RATIO (%)</t>
    </r>
    <r>
      <rPr>
        <vertAlign val="superscript"/>
        <sz val="10"/>
        <rFont val="Arial"/>
        <family val="0"/>
      </rPr>
      <t>/4</t>
    </r>
  </si>
  <si>
    <r>
      <t>Department of Budget and Management</t>
    </r>
    <r>
      <rPr>
        <vertAlign val="superscript"/>
        <sz val="10"/>
        <rFont val="Arial"/>
        <family val="0"/>
      </rPr>
      <t xml:space="preserve">/5 </t>
    </r>
  </si>
  <si>
    <r>
      <t>Department of Education</t>
    </r>
    <r>
      <rPr>
        <vertAlign val="superscript"/>
        <sz val="10"/>
        <rFont val="Arial"/>
        <family val="2"/>
      </rPr>
      <t>/6</t>
    </r>
  </si>
  <si>
    <r>
      <t xml:space="preserve">     Owned and Controlled Corporations</t>
    </r>
    <r>
      <rPr>
        <vertAlign val="superscript"/>
        <sz val="10"/>
        <rFont val="Arial"/>
        <family val="0"/>
      </rPr>
      <t>/8</t>
    </r>
  </si>
  <si>
    <r>
      <t>Allotment to Local Government Units</t>
    </r>
    <r>
      <rPr>
        <vertAlign val="superscript"/>
        <sz val="10"/>
        <rFont val="Arial"/>
        <family val="0"/>
      </rPr>
      <t>/7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</si>
</sst>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.0%"/>
    <numFmt numFmtId="170" formatCode="\(0.00\)%"/>
    <numFmt numFmtId="171" formatCode="#,##0;[Red]#,##0"/>
    <numFmt numFmtId="172" formatCode="\C"/>
    <numFmt numFmtId="173" formatCode="0.000%"/>
    <numFmt numFmtId="174" formatCode="00000"/>
    <numFmt numFmtId="175" formatCode="0.00_);\(0.00\)"/>
    <numFmt numFmtId="176" formatCode="[$-409]dddd\,\ mmmm\ dd\,\ yyyy"/>
    <numFmt numFmtId="177" formatCode="[$-409]h:mm:ss\ AM/PM"/>
    <numFmt numFmtId="178" formatCode="_(* #,##0.0_);_(* \(#,##0.0\);_(* &quot;-&quot;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_);_(* \(#,##0.00000\);_(* &quot;-&quot;??_);_(@_)"/>
    <numFmt numFmtId="184" formatCode="_(* #,##0_);_(* \(#,##0\);_(* &quot;-&quot;?_);_(@_)"/>
    <numFmt numFmtId="185" formatCode="_(* #,##0.0_);_(* \(#,##0.0\);_(* &quot;-&quot;_);_(@_)"/>
    <numFmt numFmtId="186" formatCode="_(* #,##0.00_);_(* \(#,##0.00\);_(* &quot;-&quot;_);_(@_)"/>
    <numFmt numFmtId="187" formatCode="_(* #,##0_);_(* \(#,##0\);_(* &quot;-&quot;????_);_(@_)"/>
    <numFmt numFmtId="188" formatCode="0.0"/>
    <numFmt numFmtId="189" formatCode="_(* #,##0_);_(* \(#,##0\);_(* &quot;-&quot;???_);_(@_)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3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ablo\My%20Documents\jem's\bank%20reports\2013\2013%20REPORT%20ON%20NCA%20RELEASES%20AND%20UTILIZATION%20(posted%20in%20DBM%20websi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September"/>
      <sheetName val="As of August"/>
      <sheetName val="As of July"/>
      <sheetName val="As of June"/>
      <sheetName val="NCA RELEASES (2)"/>
      <sheetName val="all(net trust &amp;WF) (2)"/>
      <sheetName val="Sheet2"/>
      <sheetName val="Sheet3"/>
    </sheetNames>
    <sheetDataSet>
      <sheetData sheetId="4">
        <row r="8">
          <cell r="L8">
            <v>6299004</v>
          </cell>
        </row>
        <row r="9">
          <cell r="L9">
            <v>1613831</v>
          </cell>
        </row>
        <row r="10">
          <cell r="L10">
            <v>243026</v>
          </cell>
        </row>
        <row r="11">
          <cell r="L11">
            <v>7330682</v>
          </cell>
        </row>
        <row r="12">
          <cell r="L12">
            <v>39225558</v>
          </cell>
        </row>
        <row r="13">
          <cell r="L13">
            <v>716265</v>
          </cell>
        </row>
        <row r="14">
          <cell r="L14">
            <v>162188879</v>
          </cell>
        </row>
        <row r="15">
          <cell r="L15">
            <v>21350492</v>
          </cell>
        </row>
        <row r="16">
          <cell r="L16">
            <v>513250</v>
          </cell>
        </row>
        <row r="17">
          <cell r="L17">
            <v>16038847</v>
          </cell>
        </row>
        <row r="18">
          <cell r="L18">
            <v>9435645</v>
          </cell>
        </row>
        <row r="19">
          <cell r="L19">
            <v>6853939</v>
          </cell>
        </row>
        <row r="20">
          <cell r="L20">
            <v>20494911</v>
          </cell>
        </row>
        <row r="21">
          <cell r="L21">
            <v>81920139</v>
          </cell>
        </row>
        <row r="22">
          <cell r="L22">
            <v>7486601</v>
          </cell>
        </row>
        <row r="23">
          <cell r="L23">
            <v>6197095</v>
          </cell>
        </row>
        <row r="24">
          <cell r="L24">
            <v>86814412</v>
          </cell>
        </row>
        <row r="25">
          <cell r="L25">
            <v>124788702</v>
          </cell>
        </row>
        <row r="26">
          <cell r="L26">
            <v>8222325</v>
          </cell>
        </row>
        <row r="27">
          <cell r="L27">
            <v>38000180</v>
          </cell>
        </row>
        <row r="28">
          <cell r="L28">
            <v>2914762</v>
          </cell>
        </row>
        <row r="29">
          <cell r="L29">
            <v>2237872</v>
          </cell>
        </row>
        <row r="30">
          <cell r="L30">
            <v>11715092</v>
          </cell>
        </row>
        <row r="31">
          <cell r="L31">
            <v>3357871</v>
          </cell>
        </row>
        <row r="32">
          <cell r="L32">
            <v>1030616</v>
          </cell>
        </row>
        <row r="33">
          <cell r="L33">
            <v>7756586</v>
          </cell>
        </row>
        <row r="34">
          <cell r="L34">
            <v>1456</v>
          </cell>
        </row>
        <row r="35">
          <cell r="L35">
            <v>11765919</v>
          </cell>
        </row>
        <row r="36">
          <cell r="L36">
            <v>641021</v>
          </cell>
        </row>
        <row r="37">
          <cell r="L37">
            <v>5256374</v>
          </cell>
        </row>
        <row r="38">
          <cell r="L38">
            <v>14710252</v>
          </cell>
        </row>
        <row r="39">
          <cell r="L39">
            <v>1138956</v>
          </cell>
        </row>
        <row r="40">
          <cell r="L40">
            <v>203161</v>
          </cell>
        </row>
        <row r="41">
          <cell r="L41">
            <v>9577768</v>
          </cell>
        </row>
        <row r="42">
          <cell r="L42">
            <v>36869047</v>
          </cell>
        </row>
        <row r="43">
          <cell r="L43">
            <v>217389397</v>
          </cell>
        </row>
        <row r="44">
          <cell r="L44">
            <v>1037417</v>
          </cell>
        </row>
        <row r="45">
          <cell r="L45">
            <v>105679</v>
          </cell>
        </row>
        <row r="46">
          <cell r="L46">
            <v>973443029</v>
          </cell>
        </row>
        <row r="51">
          <cell r="F51">
            <v>2236051</v>
          </cell>
          <cell r="J51">
            <v>2458833</v>
          </cell>
          <cell r="K51">
            <v>812763</v>
          </cell>
          <cell r="L51">
            <v>791357</v>
          </cell>
        </row>
        <row r="52">
          <cell r="F52">
            <v>461610</v>
          </cell>
          <cell r="J52">
            <v>681342</v>
          </cell>
          <cell r="K52">
            <v>236969</v>
          </cell>
          <cell r="L52">
            <v>233910</v>
          </cell>
        </row>
        <row r="53">
          <cell r="F53">
            <v>106608</v>
          </cell>
          <cell r="J53">
            <v>102685</v>
          </cell>
          <cell r="K53">
            <v>16937</v>
          </cell>
          <cell r="L53">
            <v>16796</v>
          </cell>
        </row>
        <row r="54">
          <cell r="F54">
            <v>1857759</v>
          </cell>
          <cell r="J54">
            <v>3020629</v>
          </cell>
          <cell r="K54">
            <v>1177097</v>
          </cell>
          <cell r="L54">
            <v>1275197</v>
          </cell>
        </row>
        <row r="55">
          <cell r="F55">
            <v>9744562</v>
          </cell>
          <cell r="J55">
            <v>17678732</v>
          </cell>
          <cell r="K55">
            <v>7092965</v>
          </cell>
          <cell r="L55">
            <v>4709299</v>
          </cell>
        </row>
        <row r="56">
          <cell r="F56">
            <v>261870</v>
          </cell>
          <cell r="J56">
            <v>286081</v>
          </cell>
          <cell r="K56">
            <v>79095</v>
          </cell>
          <cell r="L56">
            <v>89219</v>
          </cell>
        </row>
        <row r="57">
          <cell r="F57">
            <v>53144861</v>
          </cell>
          <cell r="J57">
            <v>66417566</v>
          </cell>
          <cell r="K57">
            <v>22861444</v>
          </cell>
          <cell r="L57">
            <v>19765008</v>
          </cell>
        </row>
        <row r="58">
          <cell r="F58">
            <v>7597880</v>
          </cell>
          <cell r="J58">
            <v>8631691</v>
          </cell>
          <cell r="K58">
            <v>2533694</v>
          </cell>
          <cell r="L58">
            <v>2587227</v>
          </cell>
        </row>
        <row r="59">
          <cell r="F59">
            <v>139203</v>
          </cell>
          <cell r="J59">
            <v>189315</v>
          </cell>
          <cell r="K59">
            <v>129476</v>
          </cell>
          <cell r="L59">
            <v>55256</v>
          </cell>
        </row>
        <row r="60">
          <cell r="F60">
            <v>4033478</v>
          </cell>
          <cell r="J60">
            <v>8730653</v>
          </cell>
          <cell r="K60">
            <v>1807693</v>
          </cell>
          <cell r="L60">
            <v>1467023</v>
          </cell>
        </row>
        <row r="61">
          <cell r="F61">
            <v>3472878</v>
          </cell>
          <cell r="J61">
            <v>3985576</v>
          </cell>
          <cell r="K61">
            <v>978234</v>
          </cell>
          <cell r="L61">
            <v>998957</v>
          </cell>
        </row>
        <row r="62">
          <cell r="F62">
            <v>2375187</v>
          </cell>
          <cell r="J62">
            <v>2480748</v>
          </cell>
          <cell r="K62">
            <v>1173847</v>
          </cell>
          <cell r="L62">
            <v>824157</v>
          </cell>
        </row>
        <row r="63">
          <cell r="F63">
            <v>6335507</v>
          </cell>
          <cell r="J63">
            <v>8914787</v>
          </cell>
          <cell r="K63">
            <v>2471658</v>
          </cell>
          <cell r="L63">
            <v>2772959</v>
          </cell>
        </row>
        <row r="64">
          <cell r="F64">
            <v>28684698</v>
          </cell>
          <cell r="J64">
            <v>32128614</v>
          </cell>
          <cell r="K64">
            <v>11569055</v>
          </cell>
          <cell r="L64">
            <v>9537772</v>
          </cell>
        </row>
        <row r="65">
          <cell r="F65">
            <v>2582700</v>
          </cell>
          <cell r="J65">
            <v>3113928</v>
          </cell>
          <cell r="K65">
            <v>952092</v>
          </cell>
          <cell r="L65">
            <v>837881</v>
          </cell>
        </row>
        <row r="66">
          <cell r="F66">
            <v>2164587</v>
          </cell>
          <cell r="J66">
            <v>2493463</v>
          </cell>
          <cell r="K66">
            <v>864960</v>
          </cell>
          <cell r="L66">
            <v>674085</v>
          </cell>
        </row>
        <row r="67">
          <cell r="F67">
            <v>32393239</v>
          </cell>
          <cell r="J67">
            <v>31981962</v>
          </cell>
          <cell r="K67">
            <v>12434339</v>
          </cell>
          <cell r="L67">
            <v>10004872</v>
          </cell>
        </row>
        <row r="68">
          <cell r="F68">
            <v>47728002</v>
          </cell>
          <cell r="J68">
            <v>50198484</v>
          </cell>
          <cell r="K68">
            <v>14195281</v>
          </cell>
          <cell r="L68">
            <v>12666935</v>
          </cell>
        </row>
        <row r="69">
          <cell r="F69">
            <v>2804790</v>
          </cell>
          <cell r="J69">
            <v>3602384</v>
          </cell>
          <cell r="K69">
            <v>835597</v>
          </cell>
          <cell r="L69">
            <v>979554</v>
          </cell>
        </row>
        <row r="70">
          <cell r="F70">
            <v>18637159</v>
          </cell>
          <cell r="J70">
            <v>11697924</v>
          </cell>
          <cell r="K70">
            <v>6371832</v>
          </cell>
          <cell r="L70">
            <v>1293265</v>
          </cell>
        </row>
        <row r="71">
          <cell r="F71">
            <v>1422681</v>
          </cell>
          <cell r="J71">
            <v>875903</v>
          </cell>
          <cell r="K71">
            <v>335031</v>
          </cell>
          <cell r="L71">
            <v>281147</v>
          </cell>
        </row>
        <row r="72">
          <cell r="F72">
            <v>692599</v>
          </cell>
          <cell r="J72">
            <v>794913</v>
          </cell>
          <cell r="K72">
            <v>361481</v>
          </cell>
          <cell r="L72">
            <v>388879</v>
          </cell>
        </row>
        <row r="73">
          <cell r="F73">
            <v>3190130</v>
          </cell>
          <cell r="J73">
            <v>5203275</v>
          </cell>
          <cell r="K73">
            <v>1692080</v>
          </cell>
          <cell r="L73">
            <v>1629607</v>
          </cell>
        </row>
        <row r="74">
          <cell r="F74">
            <v>1770447</v>
          </cell>
          <cell r="J74">
            <v>1032963</v>
          </cell>
          <cell r="K74">
            <v>306858</v>
          </cell>
          <cell r="L74">
            <v>247603</v>
          </cell>
        </row>
        <row r="75">
          <cell r="F75">
            <v>286615</v>
          </cell>
          <cell r="J75">
            <v>440519</v>
          </cell>
          <cell r="K75">
            <v>138246</v>
          </cell>
          <cell r="L75">
            <v>165236</v>
          </cell>
        </row>
        <row r="76">
          <cell r="F76">
            <v>2679332</v>
          </cell>
          <cell r="J76">
            <v>2688198</v>
          </cell>
          <cell r="K76">
            <v>1580730</v>
          </cell>
          <cell r="L76">
            <v>808326</v>
          </cell>
        </row>
        <row r="77">
          <cell r="F77">
            <v>495</v>
          </cell>
          <cell r="J77">
            <v>495</v>
          </cell>
          <cell r="K77">
            <v>165</v>
          </cell>
          <cell r="L77">
            <v>301</v>
          </cell>
        </row>
        <row r="78">
          <cell r="F78">
            <v>4191893</v>
          </cell>
          <cell r="J78">
            <v>4810009</v>
          </cell>
          <cell r="K78">
            <v>1380170</v>
          </cell>
          <cell r="L78">
            <v>1383847</v>
          </cell>
        </row>
        <row r="79">
          <cell r="F79">
            <v>231610</v>
          </cell>
          <cell r="J79">
            <v>257094</v>
          </cell>
          <cell r="K79">
            <v>76166</v>
          </cell>
          <cell r="L79">
            <v>76151</v>
          </cell>
        </row>
        <row r="80">
          <cell r="F80">
            <v>1859967</v>
          </cell>
          <cell r="J80">
            <v>2137587</v>
          </cell>
          <cell r="K80">
            <v>645555</v>
          </cell>
          <cell r="L80">
            <v>613265</v>
          </cell>
        </row>
        <row r="81">
          <cell r="F81">
            <v>2495305</v>
          </cell>
          <cell r="J81">
            <v>11405438</v>
          </cell>
          <cell r="K81">
            <v>396427</v>
          </cell>
          <cell r="L81">
            <v>413082</v>
          </cell>
        </row>
        <row r="82">
          <cell r="F82">
            <v>275489</v>
          </cell>
          <cell r="J82">
            <v>467451</v>
          </cell>
          <cell r="K82">
            <v>130081</v>
          </cell>
          <cell r="L82">
            <v>265935</v>
          </cell>
        </row>
        <row r="83">
          <cell r="F83">
            <v>71570</v>
          </cell>
          <cell r="J83">
            <v>84235</v>
          </cell>
          <cell r="K83">
            <v>23095</v>
          </cell>
          <cell r="L83">
            <v>24261</v>
          </cell>
        </row>
        <row r="84">
          <cell r="F84">
            <v>3488910</v>
          </cell>
          <cell r="J84">
            <v>3841236</v>
          </cell>
          <cell r="K84">
            <v>1087226</v>
          </cell>
          <cell r="L84">
            <v>1160396</v>
          </cell>
        </row>
        <row r="85">
          <cell r="F85">
            <v>4584883</v>
          </cell>
          <cell r="J85">
            <v>25327381</v>
          </cell>
          <cell r="K85">
            <v>4577870</v>
          </cell>
          <cell r="L85">
            <v>2378913</v>
          </cell>
        </row>
        <row r="86">
          <cell r="F86">
            <v>81269877</v>
          </cell>
          <cell r="J86">
            <v>83520761</v>
          </cell>
          <cell r="K86">
            <v>26913572</v>
          </cell>
          <cell r="L86">
            <v>25685187</v>
          </cell>
        </row>
        <row r="87">
          <cell r="F87">
            <v>667373</v>
          </cell>
          <cell r="J87">
            <v>344192</v>
          </cell>
          <cell r="K87">
            <v>0</v>
          </cell>
          <cell r="L87">
            <v>25852</v>
          </cell>
        </row>
        <row r="88">
          <cell r="F88">
            <v>33170</v>
          </cell>
          <cell r="J88">
            <v>33281</v>
          </cell>
          <cell r="K88">
            <v>5962</v>
          </cell>
          <cell r="L88">
            <v>33266</v>
          </cell>
        </row>
        <row r="89">
          <cell r="F89">
            <v>335974975</v>
          </cell>
          <cell r="J89">
            <v>402060328</v>
          </cell>
          <cell r="K89">
            <v>128245743</v>
          </cell>
          <cell r="L89">
            <v>107161983</v>
          </cell>
          <cell r="M89">
            <v>118370953</v>
          </cell>
          <cell r="O89">
            <v>113800083</v>
          </cell>
          <cell r="S89">
            <v>1205614065</v>
          </cell>
        </row>
      </sheetData>
      <sheetData sheetId="5">
        <row r="8">
          <cell r="L8">
            <v>5354452</v>
          </cell>
        </row>
        <row r="9">
          <cell r="L9">
            <v>1310080</v>
          </cell>
        </row>
        <row r="10">
          <cell r="L10">
            <v>230715</v>
          </cell>
        </row>
        <row r="11">
          <cell r="L11">
            <v>6661770</v>
          </cell>
        </row>
        <row r="12">
          <cell r="L12">
            <v>35191857</v>
          </cell>
        </row>
        <row r="13">
          <cell r="L13">
            <v>651716</v>
          </cell>
        </row>
        <row r="14">
          <cell r="L14">
            <v>156736262</v>
          </cell>
        </row>
        <row r="15">
          <cell r="L15">
            <v>20883548</v>
          </cell>
        </row>
        <row r="16">
          <cell r="L16">
            <v>481757</v>
          </cell>
        </row>
        <row r="17">
          <cell r="L17">
            <v>13165349</v>
          </cell>
        </row>
        <row r="18">
          <cell r="L18">
            <v>7642618</v>
          </cell>
        </row>
        <row r="19">
          <cell r="L19">
            <v>6846732</v>
          </cell>
        </row>
        <row r="20">
          <cell r="L20">
            <v>19375127</v>
          </cell>
        </row>
        <row r="21">
          <cell r="L21">
            <v>79580948</v>
          </cell>
        </row>
        <row r="22">
          <cell r="L22">
            <v>7237292</v>
          </cell>
        </row>
        <row r="23">
          <cell r="L23">
            <v>5648354</v>
          </cell>
        </row>
        <row r="24">
          <cell r="L24">
            <v>85462203</v>
          </cell>
        </row>
        <row r="25">
          <cell r="L25">
            <v>95842374</v>
          </cell>
        </row>
        <row r="26">
          <cell r="L26">
            <v>7232809</v>
          </cell>
        </row>
        <row r="27">
          <cell r="L27">
            <v>37156620</v>
          </cell>
        </row>
        <row r="28">
          <cell r="L28">
            <v>2128369</v>
          </cell>
        </row>
        <row r="29">
          <cell r="L29">
            <v>2023417</v>
          </cell>
        </row>
        <row r="30">
          <cell r="L30">
            <v>10416440</v>
          </cell>
        </row>
        <row r="31">
          <cell r="L31">
            <v>3174162</v>
          </cell>
        </row>
        <row r="32">
          <cell r="L32">
            <v>1021157</v>
          </cell>
        </row>
        <row r="33">
          <cell r="L33">
            <v>6728452</v>
          </cell>
        </row>
        <row r="34">
          <cell r="L34">
            <v>1062</v>
          </cell>
        </row>
        <row r="35">
          <cell r="L35">
            <v>11669794</v>
          </cell>
        </row>
        <row r="36">
          <cell r="L36">
            <v>637719</v>
          </cell>
        </row>
        <row r="37">
          <cell r="L37">
            <v>5019348</v>
          </cell>
        </row>
        <row r="38">
          <cell r="L38">
            <v>14709499</v>
          </cell>
        </row>
        <row r="39">
          <cell r="L39">
            <v>1138444</v>
          </cell>
        </row>
        <row r="40">
          <cell r="L40">
            <v>201518</v>
          </cell>
        </row>
        <row r="41">
          <cell r="L41">
            <v>9451691</v>
          </cell>
        </row>
        <row r="42">
          <cell r="L42">
            <v>34938388</v>
          </cell>
        </row>
        <row r="43">
          <cell r="L43">
            <v>217363470</v>
          </cell>
        </row>
        <row r="44">
          <cell r="L44">
            <v>1037416</v>
          </cell>
        </row>
        <row r="45">
          <cell r="L45">
            <v>105096</v>
          </cell>
        </row>
        <row r="46">
          <cell r="L46">
            <v>914458025</v>
          </cell>
        </row>
        <row r="51">
          <cell r="F51">
            <v>2017659</v>
          </cell>
          <cell r="J51">
            <v>2232174</v>
          </cell>
          <cell r="K51">
            <v>543068</v>
          </cell>
          <cell r="L51">
            <v>561551</v>
          </cell>
        </row>
        <row r="52">
          <cell r="F52">
            <v>414506</v>
          </cell>
          <cell r="J52">
            <v>580924</v>
          </cell>
          <cell r="K52">
            <v>168759</v>
          </cell>
          <cell r="L52">
            <v>145891</v>
          </cell>
        </row>
        <row r="53">
          <cell r="F53">
            <v>106404</v>
          </cell>
          <cell r="J53">
            <v>90302</v>
          </cell>
          <cell r="K53">
            <v>17213</v>
          </cell>
          <cell r="L53">
            <v>16796</v>
          </cell>
        </row>
        <row r="54">
          <cell r="F54">
            <v>1792921</v>
          </cell>
          <cell r="J54">
            <v>2875254</v>
          </cell>
          <cell r="K54">
            <v>1148642</v>
          </cell>
          <cell r="L54">
            <v>844953</v>
          </cell>
        </row>
        <row r="55">
          <cell r="F55">
            <v>8718459</v>
          </cell>
          <cell r="J55">
            <v>16463931</v>
          </cell>
          <cell r="K55">
            <v>6248155</v>
          </cell>
          <cell r="L55">
            <v>3761312</v>
          </cell>
        </row>
        <row r="56">
          <cell r="F56">
            <v>249978</v>
          </cell>
          <cell r="J56">
            <v>251593</v>
          </cell>
          <cell r="K56">
            <v>74708</v>
          </cell>
          <cell r="L56">
            <v>75437</v>
          </cell>
        </row>
        <row r="57">
          <cell r="F57">
            <v>51484301</v>
          </cell>
          <cell r="J57">
            <v>63894346</v>
          </cell>
          <cell r="K57">
            <v>22228558</v>
          </cell>
          <cell r="L57">
            <v>19129057</v>
          </cell>
        </row>
        <row r="58">
          <cell r="F58">
            <v>7477497</v>
          </cell>
          <cell r="J58">
            <v>8404638</v>
          </cell>
          <cell r="K58">
            <v>2474523</v>
          </cell>
          <cell r="L58">
            <v>2526890</v>
          </cell>
        </row>
        <row r="59">
          <cell r="F59">
            <v>130022</v>
          </cell>
          <cell r="J59">
            <v>174738</v>
          </cell>
          <cell r="K59">
            <v>129153</v>
          </cell>
          <cell r="L59">
            <v>47844</v>
          </cell>
        </row>
        <row r="60">
          <cell r="F60">
            <v>3634434</v>
          </cell>
          <cell r="J60">
            <v>6547138</v>
          </cell>
          <cell r="K60">
            <v>1653344</v>
          </cell>
          <cell r="L60">
            <v>1330433</v>
          </cell>
        </row>
        <row r="61">
          <cell r="F61">
            <v>2341441</v>
          </cell>
          <cell r="J61">
            <v>3457550</v>
          </cell>
          <cell r="K61">
            <v>925733</v>
          </cell>
          <cell r="L61">
            <v>917894</v>
          </cell>
        </row>
        <row r="62">
          <cell r="F62">
            <v>2375127</v>
          </cell>
          <cell r="J62">
            <v>2477411</v>
          </cell>
          <cell r="K62">
            <v>1173075</v>
          </cell>
          <cell r="L62">
            <v>821119</v>
          </cell>
        </row>
        <row r="63">
          <cell r="F63">
            <v>5991348</v>
          </cell>
          <cell r="J63">
            <v>8531515</v>
          </cell>
          <cell r="K63">
            <v>2412877</v>
          </cell>
          <cell r="L63">
            <v>2439387</v>
          </cell>
        </row>
        <row r="64">
          <cell r="F64">
            <v>27419171</v>
          </cell>
          <cell r="J64">
            <v>31285063</v>
          </cell>
          <cell r="K64">
            <v>11098427</v>
          </cell>
          <cell r="L64">
            <v>9778287</v>
          </cell>
        </row>
        <row r="65">
          <cell r="F65">
            <v>2422671</v>
          </cell>
          <cell r="J65">
            <v>3054407</v>
          </cell>
          <cell r="K65">
            <v>942500</v>
          </cell>
          <cell r="L65">
            <v>817714</v>
          </cell>
        </row>
        <row r="66">
          <cell r="F66">
            <v>1972614</v>
          </cell>
          <cell r="J66">
            <v>2287316</v>
          </cell>
          <cell r="K66">
            <v>793860</v>
          </cell>
          <cell r="L66">
            <v>594564</v>
          </cell>
        </row>
        <row r="67">
          <cell r="F67">
            <v>31662295</v>
          </cell>
          <cell r="J67">
            <v>31842080</v>
          </cell>
          <cell r="K67">
            <v>12270878</v>
          </cell>
          <cell r="L67">
            <v>9686950</v>
          </cell>
        </row>
        <row r="68">
          <cell r="F68">
            <v>33812296</v>
          </cell>
          <cell r="J68">
            <v>39121806</v>
          </cell>
          <cell r="K68">
            <v>12288885</v>
          </cell>
          <cell r="L68">
            <v>10619387</v>
          </cell>
        </row>
        <row r="69">
          <cell r="F69">
            <v>2609547</v>
          </cell>
          <cell r="J69">
            <v>3050039</v>
          </cell>
          <cell r="K69">
            <v>789271</v>
          </cell>
          <cell r="L69">
            <v>783952</v>
          </cell>
        </row>
        <row r="70">
          <cell r="F70">
            <v>18585213</v>
          </cell>
          <cell r="J70">
            <v>11204855</v>
          </cell>
          <cell r="K70">
            <v>6148422</v>
          </cell>
          <cell r="L70">
            <v>1218130</v>
          </cell>
        </row>
        <row r="71">
          <cell r="F71">
            <v>768568</v>
          </cell>
          <cell r="J71">
            <v>751405</v>
          </cell>
          <cell r="K71">
            <v>332853</v>
          </cell>
          <cell r="L71">
            <v>275543</v>
          </cell>
        </row>
        <row r="72">
          <cell r="F72">
            <v>649179</v>
          </cell>
          <cell r="J72">
            <v>730748</v>
          </cell>
          <cell r="K72">
            <v>315560</v>
          </cell>
          <cell r="L72">
            <v>327930</v>
          </cell>
        </row>
        <row r="73">
          <cell r="F73">
            <v>3008938</v>
          </cell>
          <cell r="J73">
            <v>4438857</v>
          </cell>
          <cell r="K73">
            <v>1526707</v>
          </cell>
          <cell r="L73">
            <v>1441938</v>
          </cell>
        </row>
        <row r="74">
          <cell r="F74">
            <v>1760835</v>
          </cell>
          <cell r="J74">
            <v>947133</v>
          </cell>
          <cell r="K74">
            <v>235749</v>
          </cell>
          <cell r="L74">
            <v>230445</v>
          </cell>
        </row>
        <row r="75">
          <cell r="F75">
            <v>285070</v>
          </cell>
          <cell r="J75">
            <v>436631</v>
          </cell>
          <cell r="K75">
            <v>135899</v>
          </cell>
          <cell r="L75">
            <v>163557</v>
          </cell>
        </row>
        <row r="76">
          <cell r="F76">
            <v>2440845</v>
          </cell>
          <cell r="J76">
            <v>2244562</v>
          </cell>
          <cell r="K76">
            <v>1423625</v>
          </cell>
          <cell r="L76">
            <v>619420</v>
          </cell>
        </row>
        <row r="77">
          <cell r="F77">
            <v>418</v>
          </cell>
          <cell r="J77">
            <v>312</v>
          </cell>
          <cell r="K77">
            <v>143</v>
          </cell>
          <cell r="L77">
            <v>189</v>
          </cell>
        </row>
        <row r="78">
          <cell r="F78">
            <v>4173263</v>
          </cell>
          <cell r="J78">
            <v>4784294</v>
          </cell>
          <cell r="K78">
            <v>1354297</v>
          </cell>
          <cell r="L78">
            <v>1357940</v>
          </cell>
        </row>
        <row r="79">
          <cell r="F79">
            <v>230079</v>
          </cell>
          <cell r="J79">
            <v>255631</v>
          </cell>
          <cell r="K79">
            <v>77629</v>
          </cell>
          <cell r="L79">
            <v>74380</v>
          </cell>
        </row>
        <row r="80">
          <cell r="F80">
            <v>1744380</v>
          </cell>
          <cell r="J80">
            <v>2091987</v>
          </cell>
          <cell r="K80">
            <v>613969</v>
          </cell>
          <cell r="L80">
            <v>569012</v>
          </cell>
        </row>
        <row r="81">
          <cell r="F81">
            <v>2494758</v>
          </cell>
          <cell r="J81">
            <v>11405982</v>
          </cell>
          <cell r="K81">
            <v>389468</v>
          </cell>
          <cell r="L81">
            <v>419291</v>
          </cell>
        </row>
        <row r="82">
          <cell r="F82">
            <v>275478</v>
          </cell>
          <cell r="J82">
            <v>467451</v>
          </cell>
          <cell r="K82">
            <v>129580</v>
          </cell>
          <cell r="L82">
            <v>265935</v>
          </cell>
        </row>
        <row r="83">
          <cell r="F83">
            <v>71492</v>
          </cell>
          <cell r="J83">
            <v>83894</v>
          </cell>
          <cell r="K83">
            <v>23073</v>
          </cell>
          <cell r="L83">
            <v>23059</v>
          </cell>
        </row>
        <row r="84">
          <cell r="F84">
            <v>3453295</v>
          </cell>
          <cell r="J84">
            <v>3766726</v>
          </cell>
          <cell r="K84">
            <v>1071757</v>
          </cell>
          <cell r="L84">
            <v>1159913</v>
          </cell>
        </row>
        <row r="85">
          <cell r="F85">
            <v>4576583</v>
          </cell>
          <cell r="J85">
            <v>23349835</v>
          </cell>
          <cell r="K85">
            <v>4633057</v>
          </cell>
          <cell r="L85">
            <v>2378913</v>
          </cell>
        </row>
        <row r="86">
          <cell r="F86">
            <v>81252866</v>
          </cell>
          <cell r="J86">
            <v>83512541</v>
          </cell>
          <cell r="K86">
            <v>26913288</v>
          </cell>
          <cell r="L86">
            <v>25684775</v>
          </cell>
        </row>
        <row r="87">
          <cell r="F87">
            <v>667373</v>
          </cell>
          <cell r="J87">
            <v>344191</v>
          </cell>
          <cell r="K87">
            <v>0</v>
          </cell>
          <cell r="L87">
            <v>25852</v>
          </cell>
        </row>
        <row r="88">
          <cell r="F88">
            <v>32873</v>
          </cell>
          <cell r="J88">
            <v>33142</v>
          </cell>
          <cell r="K88">
            <v>5961</v>
          </cell>
          <cell r="L88">
            <v>33120</v>
          </cell>
        </row>
        <row r="89">
          <cell r="F89">
            <v>313104197</v>
          </cell>
          <cell r="J89">
            <v>377472402</v>
          </cell>
          <cell r="K89">
            <v>122712666</v>
          </cell>
          <cell r="L89">
            <v>101168760</v>
          </cell>
          <cell r="M89">
            <v>111426749</v>
          </cell>
          <cell r="O89">
            <v>105571172</v>
          </cell>
          <cell r="S89">
            <v>1131455946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tabSelected="1" view="pageBreakPreview" zoomScaleSheetLayoutView="100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2" sqref="B42"/>
    </sheetView>
  </sheetViews>
  <sheetFormatPr defaultColWidth="9.140625" defaultRowHeight="12.75"/>
  <cols>
    <col min="1" max="1" width="1.8515625" style="1" customWidth="1"/>
    <col min="2" max="2" width="42.140625" style="1" customWidth="1"/>
    <col min="3" max="6" width="12.00390625" style="2" customWidth="1"/>
    <col min="7" max="7" width="12.8515625" style="2" bestFit="1" customWidth="1"/>
    <col min="8" max="17" width="12.00390625" style="2" customWidth="1"/>
    <col min="18" max="16384" width="9.140625" style="2" customWidth="1"/>
  </cols>
  <sheetData>
    <row r="1" ht="14.25">
      <c r="A1" s="1" t="s">
        <v>63</v>
      </c>
    </row>
    <row r="2" ht="12.75">
      <c r="A2" s="1" t="s">
        <v>0</v>
      </c>
    </row>
    <row r="3" ht="12.75">
      <c r="A3" s="1" t="s">
        <v>1</v>
      </c>
    </row>
    <row r="5" spans="1:22" s="4" customFormat="1" ht="18.75" customHeight="1">
      <c r="A5" s="25" t="s">
        <v>2</v>
      </c>
      <c r="B5" s="25"/>
      <c r="C5" s="24" t="s">
        <v>64</v>
      </c>
      <c r="D5" s="24"/>
      <c r="E5" s="24"/>
      <c r="F5" s="24"/>
      <c r="G5" s="24"/>
      <c r="H5" s="24" t="s">
        <v>65</v>
      </c>
      <c r="I5" s="24"/>
      <c r="J5" s="24"/>
      <c r="K5" s="24"/>
      <c r="L5" s="24"/>
      <c r="M5" s="24" t="s">
        <v>3</v>
      </c>
      <c r="N5" s="24"/>
      <c r="O5" s="24"/>
      <c r="P5" s="24"/>
      <c r="Q5" s="24"/>
      <c r="R5" s="24" t="s">
        <v>66</v>
      </c>
      <c r="S5" s="24"/>
      <c r="T5" s="24"/>
      <c r="U5" s="24"/>
      <c r="V5" s="24"/>
    </row>
    <row r="6" spans="1:22" s="4" customFormat="1" ht="25.5">
      <c r="A6" s="25"/>
      <c r="B6" s="25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4</v>
      </c>
      <c r="N6" s="3" t="s">
        <v>5</v>
      </c>
      <c r="O6" s="3" t="s">
        <v>6</v>
      </c>
      <c r="P6" s="3" t="s">
        <v>7</v>
      </c>
      <c r="Q6" s="3" t="s">
        <v>8</v>
      </c>
      <c r="R6" s="3" t="s">
        <v>4</v>
      </c>
      <c r="S6" s="3" t="s">
        <v>5</v>
      </c>
      <c r="T6" s="3" t="s">
        <v>6</v>
      </c>
      <c r="U6" s="3" t="s">
        <v>7</v>
      </c>
      <c r="V6" s="3" t="s">
        <v>8</v>
      </c>
    </row>
    <row r="7" spans="1:22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7"/>
    </row>
    <row r="8" spans="1:33" s="11" customFormat="1" ht="12.75">
      <c r="A8" s="8" t="s">
        <v>9</v>
      </c>
      <c r="B8" s="8"/>
      <c r="C8" s="9">
        <f aca="true" t="shared" si="0" ref="C8:Q8">+C10+C47</f>
        <v>335974975</v>
      </c>
      <c r="D8" s="9">
        <f t="shared" si="0"/>
        <v>402060328</v>
      </c>
      <c r="E8" s="9">
        <f t="shared" si="0"/>
        <v>128245743</v>
      </c>
      <c r="F8" s="9">
        <f t="shared" si="0"/>
        <v>107161983</v>
      </c>
      <c r="G8" s="9">
        <f t="shared" si="0"/>
        <v>973443029</v>
      </c>
      <c r="H8" s="9">
        <f t="shared" si="0"/>
        <v>313104197</v>
      </c>
      <c r="I8" s="9">
        <f t="shared" si="0"/>
        <v>377472402</v>
      </c>
      <c r="J8" s="9">
        <f t="shared" si="0"/>
        <v>122712666</v>
      </c>
      <c r="K8" s="9">
        <f t="shared" si="0"/>
        <v>101168760</v>
      </c>
      <c r="L8" s="9">
        <f t="shared" si="0"/>
        <v>914458025</v>
      </c>
      <c r="M8" s="9">
        <f t="shared" si="0"/>
        <v>22870778</v>
      </c>
      <c r="N8" s="9">
        <f t="shared" si="0"/>
        <v>24587926</v>
      </c>
      <c r="O8" s="9">
        <f t="shared" si="0"/>
        <v>5533077</v>
      </c>
      <c r="P8" s="9">
        <f t="shared" si="0"/>
        <v>5993223</v>
      </c>
      <c r="Q8" s="9">
        <f t="shared" si="0"/>
        <v>58985004</v>
      </c>
      <c r="R8" s="10">
        <f>+H8/C8*100</f>
        <v>93.1927138323323</v>
      </c>
      <c r="S8" s="10">
        <f>+I8/D8*100</f>
        <v>93.88451824572954</v>
      </c>
      <c r="T8" s="10">
        <f>+J8/E8*100</f>
        <v>95.68556673261271</v>
      </c>
      <c r="U8" s="10">
        <f>+K8/F8*100</f>
        <v>94.40732353748997</v>
      </c>
      <c r="V8" s="10">
        <f>+L8/G8*100</f>
        <v>93.94057975220242</v>
      </c>
      <c r="X8" s="11" t="b">
        <f>+C8='[1]NCA RELEASES (2)'!F89</f>
        <v>1</v>
      </c>
      <c r="Y8" s="11" t="b">
        <f>+D8='[1]NCA RELEASES (2)'!J89</f>
        <v>1</v>
      </c>
      <c r="Z8" s="11" t="b">
        <f>+E8='[1]NCA RELEASES (2)'!K89</f>
        <v>1</v>
      </c>
      <c r="AA8" s="11" t="b">
        <f>+F8='[1]NCA RELEASES (2)'!L89</f>
        <v>1</v>
      </c>
      <c r="AB8" s="11" t="b">
        <f>+G8='[1]NCA RELEASES (2)'!L46</f>
        <v>1</v>
      </c>
      <c r="AC8" s="11" t="b">
        <f>+H8='[1]all(net trust &amp;WF) (2)'!F89</f>
        <v>1</v>
      </c>
      <c r="AD8" s="11" t="b">
        <f>+I8='[1]all(net trust &amp;WF) (2)'!J89</f>
        <v>1</v>
      </c>
      <c r="AE8" s="11" t="b">
        <f>+J8='[1]all(net trust &amp;WF) (2)'!K89</f>
        <v>1</v>
      </c>
      <c r="AF8" s="11" t="b">
        <f>+K8='[1]all(net trust &amp;WF) (2)'!L89</f>
        <v>1</v>
      </c>
      <c r="AG8" s="11" t="b">
        <f>+L8='[1]all(net trust &amp;WF) (2)'!L46</f>
        <v>1</v>
      </c>
    </row>
    <row r="9" spans="3:22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2"/>
      <c r="S9" s="12"/>
      <c r="T9" s="12"/>
      <c r="U9" s="12"/>
      <c r="V9" s="12"/>
    </row>
    <row r="10" spans="1:22" ht="15">
      <c r="A10" s="1" t="s">
        <v>10</v>
      </c>
      <c r="C10" s="13">
        <f aca="true" t="shared" si="1" ref="C10:Q10">SUM(C12:C45)</f>
        <v>249452842</v>
      </c>
      <c r="D10" s="13">
        <f t="shared" si="1"/>
        <v>292867994</v>
      </c>
      <c r="E10" s="13">
        <f t="shared" si="1"/>
        <v>96754301</v>
      </c>
      <c r="F10" s="13">
        <f t="shared" si="1"/>
        <v>79072031</v>
      </c>
      <c r="G10" s="13">
        <f t="shared" si="1"/>
        <v>718147168</v>
      </c>
      <c r="H10" s="13">
        <f t="shared" si="1"/>
        <v>226607375</v>
      </c>
      <c r="I10" s="13">
        <f t="shared" si="1"/>
        <v>270265835</v>
      </c>
      <c r="J10" s="13">
        <f t="shared" si="1"/>
        <v>91166321</v>
      </c>
      <c r="K10" s="13">
        <f t="shared" si="1"/>
        <v>73079220</v>
      </c>
      <c r="L10" s="13">
        <f t="shared" si="1"/>
        <v>661118751</v>
      </c>
      <c r="M10" s="13">
        <f t="shared" si="1"/>
        <v>22845467</v>
      </c>
      <c r="N10" s="13">
        <f t="shared" si="1"/>
        <v>22602159</v>
      </c>
      <c r="O10" s="13">
        <f t="shared" si="1"/>
        <v>5587980</v>
      </c>
      <c r="P10" s="13">
        <f t="shared" si="1"/>
        <v>5992811</v>
      </c>
      <c r="Q10" s="13">
        <f t="shared" si="1"/>
        <v>57028417</v>
      </c>
      <c r="R10" s="12">
        <f>+H10/C10*100</f>
        <v>90.84176920301434</v>
      </c>
      <c r="S10" s="12">
        <f>+I10/D10*100</f>
        <v>92.28247556474197</v>
      </c>
      <c r="T10" s="12">
        <f>+J10/E10*100</f>
        <v>94.22456682313275</v>
      </c>
      <c r="U10" s="12">
        <f>+K10/F10*100</f>
        <v>92.42107364107038</v>
      </c>
      <c r="V10" s="12">
        <f>+L10/G10*100</f>
        <v>92.05895120928751</v>
      </c>
    </row>
    <row r="11" spans="3:22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2"/>
      <c r="S11" s="12"/>
      <c r="T11" s="12"/>
      <c r="U11" s="12"/>
      <c r="V11" s="12"/>
    </row>
    <row r="12" spans="2:33" ht="12.75">
      <c r="B12" s="14" t="s">
        <v>11</v>
      </c>
      <c r="C12" s="6">
        <f>+'[1]NCA RELEASES (2)'!F51</f>
        <v>2236051</v>
      </c>
      <c r="D12" s="6">
        <f>+'[1]NCA RELEASES (2)'!J51</f>
        <v>2458833</v>
      </c>
      <c r="E12" s="6">
        <f>+'[1]NCA RELEASES (2)'!K51</f>
        <v>812763</v>
      </c>
      <c r="F12" s="6">
        <f>+'[1]NCA RELEASES (2)'!L51</f>
        <v>791357</v>
      </c>
      <c r="G12" s="6">
        <f aca="true" t="shared" si="2" ref="G12:G45">SUM(C12:F12)</f>
        <v>6299004</v>
      </c>
      <c r="H12" s="6">
        <f>+'[1]all(net trust &amp;WF) (2)'!F51</f>
        <v>2017659</v>
      </c>
      <c r="I12" s="6">
        <f>+'[1]all(net trust &amp;WF) (2)'!J51</f>
        <v>2232174</v>
      </c>
      <c r="J12" s="6">
        <f>+'[1]all(net trust &amp;WF) (2)'!K51</f>
        <v>543068</v>
      </c>
      <c r="K12" s="6">
        <f>+'[1]all(net trust &amp;WF) (2)'!L51</f>
        <v>561551</v>
      </c>
      <c r="L12" s="6">
        <f aca="true" t="shared" si="3" ref="L12:L45">SUM(H12:K12)</f>
        <v>5354452</v>
      </c>
      <c r="M12" s="6">
        <f aca="true" t="shared" si="4" ref="M12:M45">+C12-H12</f>
        <v>218392</v>
      </c>
      <c r="N12" s="6">
        <f aca="true" t="shared" si="5" ref="N12:N45">+D12-I12</f>
        <v>226659</v>
      </c>
      <c r="O12" s="6">
        <f aca="true" t="shared" si="6" ref="O12:O45">+E12-J12</f>
        <v>269695</v>
      </c>
      <c r="P12" s="6">
        <f aca="true" t="shared" si="7" ref="P12:P45">+F12-K12</f>
        <v>229806</v>
      </c>
      <c r="Q12" s="6">
        <f aca="true" t="shared" si="8" ref="Q12:Q45">SUM(M12:P12)</f>
        <v>944552</v>
      </c>
      <c r="R12" s="12">
        <f aca="true" t="shared" si="9" ref="R12:R45">+H12/C12*100</f>
        <v>90.23313868959161</v>
      </c>
      <c r="S12" s="12">
        <f aca="true" t="shared" si="10" ref="S12:S45">+I12/D12*100</f>
        <v>90.78184651011273</v>
      </c>
      <c r="T12" s="12">
        <f aca="true" t="shared" si="11" ref="T12:T45">+J12/E12*100</f>
        <v>66.81751014748457</v>
      </c>
      <c r="U12" s="12">
        <f aca="true" t="shared" si="12" ref="U12:U45">+K12/F12*100</f>
        <v>70.96051466026078</v>
      </c>
      <c r="V12" s="12">
        <f aca="true" t="shared" si="13" ref="V12:V45">+L12/G12*100</f>
        <v>85.00474043197941</v>
      </c>
      <c r="X12" s="2" t="b">
        <f>+C12='[1]NCA RELEASES (2)'!F51</f>
        <v>1</v>
      </c>
      <c r="Y12" s="2" t="b">
        <f>+D12='[1]NCA RELEASES (2)'!J51</f>
        <v>1</v>
      </c>
      <c r="Z12" s="2" t="b">
        <f>+E12='[1]NCA RELEASES (2)'!K51</f>
        <v>1</v>
      </c>
      <c r="AA12" s="2" t="b">
        <f>+F12='[1]NCA RELEASES (2)'!L51</f>
        <v>1</v>
      </c>
      <c r="AB12" s="2" t="b">
        <f>+G12='[1]NCA RELEASES (2)'!L8</f>
        <v>1</v>
      </c>
      <c r="AC12" s="2" t="b">
        <f>+H12='[1]all(net trust &amp;WF) (2)'!F51</f>
        <v>1</v>
      </c>
      <c r="AD12" s="2" t="b">
        <f>+I12='[1]all(net trust &amp;WF) (2)'!J51</f>
        <v>1</v>
      </c>
      <c r="AE12" s="2" t="b">
        <f>+J12='[1]all(net trust &amp;WF) (2)'!K51</f>
        <v>1</v>
      </c>
      <c r="AF12" s="2" t="b">
        <f>+K12='[1]all(net trust &amp;WF) (2)'!L51</f>
        <v>1</v>
      </c>
      <c r="AG12" s="2" t="b">
        <f>+L12='[1]all(net trust &amp;WF) (2)'!L8</f>
        <v>1</v>
      </c>
    </row>
    <row r="13" spans="2:33" ht="12.75">
      <c r="B13" s="14" t="s">
        <v>12</v>
      </c>
      <c r="C13" s="6">
        <f>+'[1]NCA RELEASES (2)'!F52</f>
        <v>461610</v>
      </c>
      <c r="D13" s="6">
        <f>+'[1]NCA RELEASES (2)'!J52</f>
        <v>681342</v>
      </c>
      <c r="E13" s="6">
        <f>+'[1]NCA RELEASES (2)'!K52</f>
        <v>236969</v>
      </c>
      <c r="F13" s="6">
        <f>+'[1]NCA RELEASES (2)'!L52</f>
        <v>233910</v>
      </c>
      <c r="G13" s="6">
        <f t="shared" si="2"/>
        <v>1613831</v>
      </c>
      <c r="H13" s="6">
        <f>+'[1]all(net trust &amp;WF) (2)'!F52</f>
        <v>414506</v>
      </c>
      <c r="I13" s="6">
        <f>+'[1]all(net trust &amp;WF) (2)'!J52</f>
        <v>580924</v>
      </c>
      <c r="J13" s="6">
        <f>+'[1]all(net trust &amp;WF) (2)'!K52</f>
        <v>168759</v>
      </c>
      <c r="K13" s="6">
        <f>+'[1]all(net trust &amp;WF) (2)'!L52</f>
        <v>145891</v>
      </c>
      <c r="L13" s="6">
        <f t="shared" si="3"/>
        <v>1310080</v>
      </c>
      <c r="M13" s="6">
        <f t="shared" si="4"/>
        <v>47104</v>
      </c>
      <c r="N13" s="6">
        <f t="shared" si="5"/>
        <v>100418</v>
      </c>
      <c r="O13" s="6">
        <f t="shared" si="6"/>
        <v>68210</v>
      </c>
      <c r="P13" s="6">
        <f t="shared" si="7"/>
        <v>88019</v>
      </c>
      <c r="Q13" s="6">
        <f t="shared" si="8"/>
        <v>303751</v>
      </c>
      <c r="R13" s="12">
        <f t="shared" si="9"/>
        <v>89.79571499750872</v>
      </c>
      <c r="S13" s="12">
        <f t="shared" si="10"/>
        <v>85.26173346131604</v>
      </c>
      <c r="T13" s="12">
        <f t="shared" si="11"/>
        <v>71.21564424038588</v>
      </c>
      <c r="U13" s="12">
        <f t="shared" si="12"/>
        <v>62.37056987730324</v>
      </c>
      <c r="V13" s="12">
        <f t="shared" si="13"/>
        <v>81.17826463861458</v>
      </c>
      <c r="X13" s="2" t="b">
        <f>+C13='[1]NCA RELEASES (2)'!F52</f>
        <v>1</v>
      </c>
      <c r="Y13" s="2" t="b">
        <f>+D13='[1]NCA RELEASES (2)'!J52</f>
        <v>1</v>
      </c>
      <c r="Z13" s="2" t="b">
        <f>+E13='[1]NCA RELEASES (2)'!K52</f>
        <v>1</v>
      </c>
      <c r="AA13" s="2" t="b">
        <f>+F13='[1]NCA RELEASES (2)'!L52</f>
        <v>1</v>
      </c>
      <c r="AB13" s="2" t="b">
        <f>+G13='[1]NCA RELEASES (2)'!L9</f>
        <v>1</v>
      </c>
      <c r="AC13" s="2" t="b">
        <f>+H13='[1]all(net trust &amp;WF) (2)'!F52</f>
        <v>1</v>
      </c>
      <c r="AD13" s="2" t="b">
        <f>+I13='[1]all(net trust &amp;WF) (2)'!J52</f>
        <v>1</v>
      </c>
      <c r="AE13" s="2" t="b">
        <f>+J13='[1]all(net trust &amp;WF) (2)'!K52</f>
        <v>1</v>
      </c>
      <c r="AF13" s="2" t="b">
        <f>+K13='[1]all(net trust &amp;WF) (2)'!L52</f>
        <v>1</v>
      </c>
      <c r="AG13" s="2" t="b">
        <f>+L13='[1]all(net trust &amp;WF) (2)'!L9</f>
        <v>1</v>
      </c>
    </row>
    <row r="14" spans="2:33" ht="12.75">
      <c r="B14" s="14" t="s">
        <v>13</v>
      </c>
      <c r="C14" s="6">
        <f>+'[1]NCA RELEASES (2)'!F53</f>
        <v>106608</v>
      </c>
      <c r="D14" s="6">
        <f>+'[1]NCA RELEASES (2)'!J53</f>
        <v>102685</v>
      </c>
      <c r="E14" s="6">
        <f>+'[1]NCA RELEASES (2)'!K53</f>
        <v>16937</v>
      </c>
      <c r="F14" s="6">
        <f>+'[1]NCA RELEASES (2)'!L53</f>
        <v>16796</v>
      </c>
      <c r="G14" s="6">
        <f t="shared" si="2"/>
        <v>243026</v>
      </c>
      <c r="H14" s="6">
        <f>+'[1]all(net trust &amp;WF) (2)'!F53</f>
        <v>106404</v>
      </c>
      <c r="I14" s="6">
        <f>+'[1]all(net trust &amp;WF) (2)'!J53</f>
        <v>90302</v>
      </c>
      <c r="J14" s="6">
        <f>+'[1]all(net trust &amp;WF) (2)'!K53</f>
        <v>17213</v>
      </c>
      <c r="K14" s="6">
        <f>+'[1]all(net trust &amp;WF) (2)'!L53</f>
        <v>16796</v>
      </c>
      <c r="L14" s="6">
        <f t="shared" si="3"/>
        <v>230715</v>
      </c>
      <c r="M14" s="6">
        <f t="shared" si="4"/>
        <v>204</v>
      </c>
      <c r="N14" s="6">
        <f t="shared" si="5"/>
        <v>12383</v>
      </c>
      <c r="O14" s="6">
        <f t="shared" si="6"/>
        <v>-276</v>
      </c>
      <c r="P14" s="6">
        <f t="shared" si="7"/>
        <v>0</v>
      </c>
      <c r="Q14" s="6">
        <f t="shared" si="8"/>
        <v>12311</v>
      </c>
      <c r="R14" s="12">
        <f t="shared" si="9"/>
        <v>99.80864475461505</v>
      </c>
      <c r="S14" s="12">
        <f t="shared" si="10"/>
        <v>87.94078979403028</v>
      </c>
      <c r="T14" s="12">
        <f t="shared" si="11"/>
        <v>101.62956840054318</v>
      </c>
      <c r="U14" s="12">
        <f t="shared" si="12"/>
        <v>100</v>
      </c>
      <c r="V14" s="12">
        <f t="shared" si="13"/>
        <v>94.93428686642581</v>
      </c>
      <c r="X14" s="2" t="b">
        <f>+C14='[1]NCA RELEASES (2)'!F53</f>
        <v>1</v>
      </c>
      <c r="Y14" s="2" t="b">
        <f>+D14='[1]NCA RELEASES (2)'!J53</f>
        <v>1</v>
      </c>
      <c r="Z14" s="2" t="b">
        <f>+E14='[1]NCA RELEASES (2)'!K53</f>
        <v>1</v>
      </c>
      <c r="AA14" s="2" t="b">
        <f>+F14='[1]NCA RELEASES (2)'!L53</f>
        <v>1</v>
      </c>
      <c r="AB14" s="2" t="b">
        <f>+G14='[1]NCA RELEASES (2)'!L10</f>
        <v>1</v>
      </c>
      <c r="AC14" s="2" t="b">
        <f>+H14='[1]all(net trust &amp;WF) (2)'!F53</f>
        <v>1</v>
      </c>
      <c r="AD14" s="2" t="b">
        <f>+I14='[1]all(net trust &amp;WF) (2)'!J53</f>
        <v>1</v>
      </c>
      <c r="AE14" s="2" t="b">
        <f>+J14='[1]all(net trust &amp;WF) (2)'!K53</f>
        <v>1</v>
      </c>
      <c r="AF14" s="2" t="b">
        <f>+K14='[1]all(net trust &amp;WF) (2)'!L53</f>
        <v>1</v>
      </c>
      <c r="AG14" s="2" t="b">
        <f>+L14='[1]all(net trust &amp;WF) (2)'!L10</f>
        <v>1</v>
      </c>
    </row>
    <row r="15" spans="2:33" ht="12.75">
      <c r="B15" s="14" t="s">
        <v>14</v>
      </c>
      <c r="C15" s="6">
        <f>+'[1]NCA RELEASES (2)'!F54</f>
        <v>1857759</v>
      </c>
      <c r="D15" s="6">
        <f>+'[1]NCA RELEASES (2)'!J54</f>
        <v>3020629</v>
      </c>
      <c r="E15" s="6">
        <f>+'[1]NCA RELEASES (2)'!K54</f>
        <v>1177097</v>
      </c>
      <c r="F15" s="6">
        <f>+'[1]NCA RELEASES (2)'!L54</f>
        <v>1275197</v>
      </c>
      <c r="G15" s="6">
        <f t="shared" si="2"/>
        <v>7330682</v>
      </c>
      <c r="H15" s="6">
        <f>+'[1]all(net trust &amp;WF) (2)'!F54</f>
        <v>1792921</v>
      </c>
      <c r="I15" s="6">
        <f>+'[1]all(net trust &amp;WF) (2)'!J54</f>
        <v>2875254</v>
      </c>
      <c r="J15" s="6">
        <f>+'[1]all(net trust &amp;WF) (2)'!K54</f>
        <v>1148642</v>
      </c>
      <c r="K15" s="6">
        <f>+'[1]all(net trust &amp;WF) (2)'!L54</f>
        <v>844953</v>
      </c>
      <c r="L15" s="6">
        <f t="shared" si="3"/>
        <v>6661770</v>
      </c>
      <c r="M15" s="6">
        <f t="shared" si="4"/>
        <v>64838</v>
      </c>
      <c r="N15" s="6">
        <f t="shared" si="5"/>
        <v>145375</v>
      </c>
      <c r="O15" s="6">
        <f t="shared" si="6"/>
        <v>28455</v>
      </c>
      <c r="P15" s="6">
        <f t="shared" si="7"/>
        <v>430244</v>
      </c>
      <c r="Q15" s="6">
        <f t="shared" si="8"/>
        <v>668912</v>
      </c>
      <c r="R15" s="12">
        <f t="shared" si="9"/>
        <v>96.50988099102197</v>
      </c>
      <c r="S15" s="12">
        <f t="shared" si="10"/>
        <v>95.18726066656977</v>
      </c>
      <c r="T15" s="12">
        <f t="shared" si="11"/>
        <v>97.58261213816704</v>
      </c>
      <c r="U15" s="12">
        <f t="shared" si="12"/>
        <v>66.26058561932</v>
      </c>
      <c r="V15" s="12">
        <f t="shared" si="13"/>
        <v>90.87517368779604</v>
      </c>
      <c r="X15" s="2" t="b">
        <f>+C15='[1]NCA RELEASES (2)'!F54</f>
        <v>1</v>
      </c>
      <c r="Y15" s="2" t="b">
        <f>+D15='[1]NCA RELEASES (2)'!J54</f>
        <v>1</v>
      </c>
      <c r="Z15" s="2" t="b">
        <f>+E15='[1]NCA RELEASES (2)'!K54</f>
        <v>1</v>
      </c>
      <c r="AA15" s="2" t="b">
        <f>+F15='[1]NCA RELEASES (2)'!L54</f>
        <v>1</v>
      </c>
      <c r="AB15" s="2" t="b">
        <f>+G15='[1]NCA RELEASES (2)'!L11</f>
        <v>1</v>
      </c>
      <c r="AC15" s="2" t="b">
        <f>+H15='[1]all(net trust &amp;WF) (2)'!F54</f>
        <v>1</v>
      </c>
      <c r="AD15" s="2" t="b">
        <f>+I15='[1]all(net trust &amp;WF) (2)'!J54</f>
        <v>1</v>
      </c>
      <c r="AE15" s="2" t="b">
        <f>+J15='[1]all(net trust &amp;WF) (2)'!K54</f>
        <v>1</v>
      </c>
      <c r="AF15" s="2" t="b">
        <f>+K15='[1]all(net trust &amp;WF) (2)'!L54</f>
        <v>1</v>
      </c>
      <c r="AG15" s="2" t="b">
        <f>+L15='[1]all(net trust &amp;WF) (2)'!L11</f>
        <v>1</v>
      </c>
    </row>
    <row r="16" spans="2:33" ht="12.75">
      <c r="B16" s="14" t="s">
        <v>15</v>
      </c>
      <c r="C16" s="6">
        <f>+'[1]NCA RELEASES (2)'!F55</f>
        <v>9744562</v>
      </c>
      <c r="D16" s="6">
        <f>+'[1]NCA RELEASES (2)'!J55</f>
        <v>17678732</v>
      </c>
      <c r="E16" s="6">
        <f>+'[1]NCA RELEASES (2)'!K55</f>
        <v>7092965</v>
      </c>
      <c r="F16" s="6">
        <f>+'[1]NCA RELEASES (2)'!L55</f>
        <v>4709299</v>
      </c>
      <c r="G16" s="6">
        <f t="shared" si="2"/>
        <v>39225558</v>
      </c>
      <c r="H16" s="6">
        <f>+'[1]all(net trust &amp;WF) (2)'!F55</f>
        <v>8718459</v>
      </c>
      <c r="I16" s="6">
        <f>+'[1]all(net trust &amp;WF) (2)'!J55</f>
        <v>16463931</v>
      </c>
      <c r="J16" s="6">
        <f>+'[1]all(net trust &amp;WF) (2)'!K55</f>
        <v>6248155</v>
      </c>
      <c r="K16" s="6">
        <f>+'[1]all(net trust &amp;WF) (2)'!L55</f>
        <v>3761312</v>
      </c>
      <c r="L16" s="6">
        <f t="shared" si="3"/>
        <v>35191857</v>
      </c>
      <c r="M16" s="6">
        <f t="shared" si="4"/>
        <v>1026103</v>
      </c>
      <c r="N16" s="6">
        <f t="shared" si="5"/>
        <v>1214801</v>
      </c>
      <c r="O16" s="6">
        <f t="shared" si="6"/>
        <v>844810</v>
      </c>
      <c r="P16" s="6">
        <f t="shared" si="7"/>
        <v>947987</v>
      </c>
      <c r="Q16" s="6">
        <f t="shared" si="8"/>
        <v>4033701</v>
      </c>
      <c r="R16" s="12">
        <f t="shared" si="9"/>
        <v>89.46999362311</v>
      </c>
      <c r="S16" s="12">
        <f t="shared" si="10"/>
        <v>93.128460796849</v>
      </c>
      <c r="T16" s="12">
        <f t="shared" si="11"/>
        <v>88.08946611184463</v>
      </c>
      <c r="U16" s="12">
        <f t="shared" si="12"/>
        <v>79.86989146367645</v>
      </c>
      <c r="V16" s="12">
        <f t="shared" si="13"/>
        <v>89.71665106714352</v>
      </c>
      <c r="X16" s="2" t="b">
        <f>+C16='[1]NCA RELEASES (2)'!F55</f>
        <v>1</v>
      </c>
      <c r="Y16" s="2" t="b">
        <f>+D16='[1]NCA RELEASES (2)'!J55</f>
        <v>1</v>
      </c>
      <c r="Z16" s="2" t="b">
        <f>+E16='[1]NCA RELEASES (2)'!K55</f>
        <v>1</v>
      </c>
      <c r="AA16" s="2" t="b">
        <f>+F16='[1]NCA RELEASES (2)'!L55</f>
        <v>1</v>
      </c>
      <c r="AB16" s="2" t="b">
        <f>+G16='[1]NCA RELEASES (2)'!L12</f>
        <v>1</v>
      </c>
      <c r="AC16" s="2" t="b">
        <f>+H16='[1]all(net trust &amp;WF) (2)'!F55</f>
        <v>1</v>
      </c>
      <c r="AD16" s="2" t="b">
        <f>+I16='[1]all(net trust &amp;WF) (2)'!J55</f>
        <v>1</v>
      </c>
      <c r="AE16" s="2" t="b">
        <f>+J16='[1]all(net trust &amp;WF) (2)'!K55</f>
        <v>1</v>
      </c>
      <c r="AF16" s="2" t="b">
        <f>+K16='[1]all(net trust &amp;WF) (2)'!L55</f>
        <v>1</v>
      </c>
      <c r="AG16" s="2" t="b">
        <f>+L16='[1]all(net trust &amp;WF) (2)'!L12</f>
        <v>1</v>
      </c>
    </row>
    <row r="17" spans="2:33" ht="14.25">
      <c r="B17" s="14" t="s">
        <v>67</v>
      </c>
      <c r="C17" s="6">
        <f>+'[1]NCA RELEASES (2)'!F56</f>
        <v>261870</v>
      </c>
      <c r="D17" s="6">
        <f>+'[1]NCA RELEASES (2)'!J56</f>
        <v>286081</v>
      </c>
      <c r="E17" s="6">
        <f>+'[1]NCA RELEASES (2)'!K56</f>
        <v>79095</v>
      </c>
      <c r="F17" s="6">
        <f>+'[1]NCA RELEASES (2)'!L56</f>
        <v>89219</v>
      </c>
      <c r="G17" s="6">
        <f t="shared" si="2"/>
        <v>716265</v>
      </c>
      <c r="H17" s="6">
        <f>+'[1]all(net trust &amp;WF) (2)'!F56</f>
        <v>249978</v>
      </c>
      <c r="I17" s="6">
        <f>+'[1]all(net trust &amp;WF) (2)'!J56</f>
        <v>251593</v>
      </c>
      <c r="J17" s="6">
        <f>+'[1]all(net trust &amp;WF) (2)'!K56</f>
        <v>74708</v>
      </c>
      <c r="K17" s="6">
        <f>+'[1]all(net trust &amp;WF) (2)'!L56</f>
        <v>75437</v>
      </c>
      <c r="L17" s="6">
        <f t="shared" si="3"/>
        <v>651716</v>
      </c>
      <c r="M17" s="6">
        <f t="shared" si="4"/>
        <v>11892</v>
      </c>
      <c r="N17" s="6">
        <f t="shared" si="5"/>
        <v>34488</v>
      </c>
      <c r="O17" s="6">
        <f t="shared" si="6"/>
        <v>4387</v>
      </c>
      <c r="P17" s="6">
        <f t="shared" si="7"/>
        <v>13782</v>
      </c>
      <c r="Q17" s="6">
        <f t="shared" si="8"/>
        <v>64549</v>
      </c>
      <c r="R17" s="12">
        <f t="shared" si="9"/>
        <v>95.45881544277694</v>
      </c>
      <c r="S17" s="12">
        <f t="shared" si="10"/>
        <v>87.94467301218886</v>
      </c>
      <c r="T17" s="12">
        <f t="shared" si="11"/>
        <v>94.45350527846261</v>
      </c>
      <c r="U17" s="12">
        <f t="shared" si="12"/>
        <v>84.55261771595737</v>
      </c>
      <c r="V17" s="12">
        <f t="shared" si="13"/>
        <v>90.98811194180925</v>
      </c>
      <c r="X17" s="2" t="b">
        <f>+C17='[1]NCA RELEASES (2)'!F56</f>
        <v>1</v>
      </c>
      <c r="Y17" s="2" t="b">
        <f>+D17='[1]NCA RELEASES (2)'!J56</f>
        <v>1</v>
      </c>
      <c r="Z17" s="2" t="b">
        <f>+E17='[1]NCA RELEASES (2)'!K56</f>
        <v>1</v>
      </c>
      <c r="AA17" s="2" t="b">
        <f>+F17='[1]NCA RELEASES (2)'!L56</f>
        <v>1</v>
      </c>
      <c r="AB17" s="2" t="b">
        <f>+G17='[1]NCA RELEASES (2)'!L13</f>
        <v>1</v>
      </c>
      <c r="AC17" s="2" t="b">
        <f>+H17='[1]all(net trust &amp;WF) (2)'!F56</f>
        <v>1</v>
      </c>
      <c r="AD17" s="2" t="b">
        <f>+I17='[1]all(net trust &amp;WF) (2)'!J56</f>
        <v>1</v>
      </c>
      <c r="AE17" s="2" t="b">
        <f>+J17='[1]all(net trust &amp;WF) (2)'!K56</f>
        <v>1</v>
      </c>
      <c r="AF17" s="2" t="b">
        <f>+K17='[1]all(net trust &amp;WF) (2)'!L56</f>
        <v>1</v>
      </c>
      <c r="AG17" s="2" t="b">
        <f>+L17='[1]all(net trust &amp;WF) (2)'!L13</f>
        <v>1</v>
      </c>
    </row>
    <row r="18" spans="2:33" ht="14.25">
      <c r="B18" s="14" t="s">
        <v>68</v>
      </c>
      <c r="C18" s="6">
        <f>+'[1]NCA RELEASES (2)'!F57</f>
        <v>53144861</v>
      </c>
      <c r="D18" s="6">
        <f>+'[1]NCA RELEASES (2)'!J57</f>
        <v>66417566</v>
      </c>
      <c r="E18" s="6">
        <f>+'[1]NCA RELEASES (2)'!K57</f>
        <v>22861444</v>
      </c>
      <c r="F18" s="6">
        <f>+'[1]NCA RELEASES (2)'!L57</f>
        <v>19765008</v>
      </c>
      <c r="G18" s="6">
        <f t="shared" si="2"/>
        <v>162188879</v>
      </c>
      <c r="H18" s="6">
        <f>+'[1]all(net trust &amp;WF) (2)'!F57</f>
        <v>51484301</v>
      </c>
      <c r="I18" s="6">
        <f>+'[1]all(net trust &amp;WF) (2)'!J57</f>
        <v>63894346</v>
      </c>
      <c r="J18" s="6">
        <f>+'[1]all(net trust &amp;WF) (2)'!K57</f>
        <v>22228558</v>
      </c>
      <c r="K18" s="6">
        <f>+'[1]all(net trust &amp;WF) (2)'!L57</f>
        <v>19129057</v>
      </c>
      <c r="L18" s="6">
        <f t="shared" si="3"/>
        <v>156736262</v>
      </c>
      <c r="M18" s="6">
        <f t="shared" si="4"/>
        <v>1660560</v>
      </c>
      <c r="N18" s="6">
        <f t="shared" si="5"/>
        <v>2523220</v>
      </c>
      <c r="O18" s="6">
        <f t="shared" si="6"/>
        <v>632886</v>
      </c>
      <c r="P18" s="6">
        <f t="shared" si="7"/>
        <v>635951</v>
      </c>
      <c r="Q18" s="6">
        <f t="shared" si="8"/>
        <v>5452617</v>
      </c>
      <c r="R18" s="12">
        <f t="shared" si="9"/>
        <v>96.87540814153226</v>
      </c>
      <c r="S18" s="12">
        <f t="shared" si="10"/>
        <v>96.20097490474132</v>
      </c>
      <c r="T18" s="12">
        <f t="shared" si="11"/>
        <v>97.23164468526136</v>
      </c>
      <c r="U18" s="12">
        <f t="shared" si="12"/>
        <v>96.78243995651304</v>
      </c>
      <c r="V18" s="12">
        <f t="shared" si="13"/>
        <v>96.6381067348027</v>
      </c>
      <c r="X18" s="2" t="b">
        <f>+C18='[1]NCA RELEASES (2)'!F57</f>
        <v>1</v>
      </c>
      <c r="Y18" s="2" t="b">
        <f>+D18='[1]NCA RELEASES (2)'!J57</f>
        <v>1</v>
      </c>
      <c r="Z18" s="2" t="b">
        <f>+E18='[1]NCA RELEASES (2)'!K57</f>
        <v>1</v>
      </c>
      <c r="AA18" s="2" t="b">
        <f>+F18='[1]NCA RELEASES (2)'!L57</f>
        <v>1</v>
      </c>
      <c r="AB18" s="2" t="b">
        <f>+G18='[1]NCA RELEASES (2)'!L14</f>
        <v>1</v>
      </c>
      <c r="AC18" s="2" t="b">
        <f>+H18='[1]all(net trust &amp;WF) (2)'!F57</f>
        <v>1</v>
      </c>
      <c r="AD18" s="2" t="b">
        <f>+I18='[1]all(net trust &amp;WF) (2)'!J57</f>
        <v>1</v>
      </c>
      <c r="AE18" s="2" t="b">
        <f>+J18='[1]all(net trust &amp;WF) (2)'!K57</f>
        <v>1</v>
      </c>
      <c r="AF18" s="2" t="b">
        <f>+K18='[1]all(net trust &amp;WF) (2)'!L57</f>
        <v>1</v>
      </c>
      <c r="AG18" s="2" t="b">
        <f>+L18='[1]all(net trust &amp;WF) (2)'!L14</f>
        <v>1</v>
      </c>
    </row>
    <row r="19" spans="2:33" ht="12.75">
      <c r="B19" s="14" t="s">
        <v>16</v>
      </c>
      <c r="C19" s="6">
        <f>+'[1]NCA RELEASES (2)'!F58</f>
        <v>7597880</v>
      </c>
      <c r="D19" s="6">
        <f>+'[1]NCA RELEASES (2)'!J58</f>
        <v>8631691</v>
      </c>
      <c r="E19" s="6">
        <f>+'[1]NCA RELEASES (2)'!K58</f>
        <v>2533694</v>
      </c>
      <c r="F19" s="6">
        <f>+'[1]NCA RELEASES (2)'!L58</f>
        <v>2587227</v>
      </c>
      <c r="G19" s="6">
        <f t="shared" si="2"/>
        <v>21350492</v>
      </c>
      <c r="H19" s="6">
        <f>+'[1]all(net trust &amp;WF) (2)'!F58</f>
        <v>7477497</v>
      </c>
      <c r="I19" s="6">
        <f>+'[1]all(net trust &amp;WF) (2)'!J58</f>
        <v>8404638</v>
      </c>
      <c r="J19" s="6">
        <f>+'[1]all(net trust &amp;WF) (2)'!K58</f>
        <v>2474523</v>
      </c>
      <c r="K19" s="6">
        <f>+'[1]all(net trust &amp;WF) (2)'!L58</f>
        <v>2526890</v>
      </c>
      <c r="L19" s="6">
        <f t="shared" si="3"/>
        <v>20883548</v>
      </c>
      <c r="M19" s="6">
        <f t="shared" si="4"/>
        <v>120383</v>
      </c>
      <c r="N19" s="6">
        <f t="shared" si="5"/>
        <v>227053</v>
      </c>
      <c r="O19" s="6">
        <f t="shared" si="6"/>
        <v>59171</v>
      </c>
      <c r="P19" s="6">
        <f t="shared" si="7"/>
        <v>60337</v>
      </c>
      <c r="Q19" s="6">
        <f t="shared" si="8"/>
        <v>466944</v>
      </c>
      <c r="R19" s="12">
        <f t="shared" si="9"/>
        <v>98.41557118564653</v>
      </c>
      <c r="S19" s="12">
        <f t="shared" si="10"/>
        <v>97.36954207466417</v>
      </c>
      <c r="T19" s="12">
        <f t="shared" si="11"/>
        <v>97.66463511379038</v>
      </c>
      <c r="U19" s="12">
        <f t="shared" si="12"/>
        <v>97.66788921111291</v>
      </c>
      <c r="V19" s="12">
        <f t="shared" si="13"/>
        <v>97.81295906436254</v>
      </c>
      <c r="X19" s="2" t="b">
        <f>+C19='[1]NCA RELEASES (2)'!F58</f>
        <v>1</v>
      </c>
      <c r="Y19" s="2" t="b">
        <f>+D19='[1]NCA RELEASES (2)'!J58</f>
        <v>1</v>
      </c>
      <c r="Z19" s="2" t="b">
        <f>+E19='[1]NCA RELEASES (2)'!K58</f>
        <v>1</v>
      </c>
      <c r="AA19" s="2" t="b">
        <f>+F19='[1]NCA RELEASES (2)'!L58</f>
        <v>1</v>
      </c>
      <c r="AB19" s="2" t="b">
        <f>+G19='[1]NCA RELEASES (2)'!L15</f>
        <v>1</v>
      </c>
      <c r="AC19" s="2" t="b">
        <f>+H19='[1]all(net trust &amp;WF) (2)'!F58</f>
        <v>1</v>
      </c>
      <c r="AD19" s="2" t="b">
        <f>+I19='[1]all(net trust &amp;WF) (2)'!J58</f>
        <v>1</v>
      </c>
      <c r="AE19" s="2" t="b">
        <f>+J19='[1]all(net trust &amp;WF) (2)'!K58</f>
        <v>1</v>
      </c>
      <c r="AF19" s="2" t="b">
        <f>+K19='[1]all(net trust &amp;WF) (2)'!L58</f>
        <v>1</v>
      </c>
      <c r="AG19" s="2" t="b">
        <f>+L19='[1]all(net trust &amp;WF) (2)'!L15</f>
        <v>1</v>
      </c>
    </row>
    <row r="20" spans="2:33" ht="12.75">
      <c r="B20" s="14" t="s">
        <v>17</v>
      </c>
      <c r="C20" s="6">
        <f>+'[1]NCA RELEASES (2)'!F59</f>
        <v>139203</v>
      </c>
      <c r="D20" s="6">
        <f>+'[1]NCA RELEASES (2)'!J59</f>
        <v>189315</v>
      </c>
      <c r="E20" s="6">
        <f>+'[1]NCA RELEASES (2)'!K59</f>
        <v>129476</v>
      </c>
      <c r="F20" s="6">
        <f>+'[1]NCA RELEASES (2)'!L59</f>
        <v>55256</v>
      </c>
      <c r="G20" s="6">
        <f t="shared" si="2"/>
        <v>513250</v>
      </c>
      <c r="H20" s="6">
        <f>+'[1]all(net trust &amp;WF) (2)'!F59</f>
        <v>130022</v>
      </c>
      <c r="I20" s="6">
        <f>+'[1]all(net trust &amp;WF) (2)'!J59</f>
        <v>174738</v>
      </c>
      <c r="J20" s="6">
        <f>+'[1]all(net trust &amp;WF) (2)'!K59</f>
        <v>129153</v>
      </c>
      <c r="K20" s="6">
        <f>+'[1]all(net trust &amp;WF) (2)'!L59</f>
        <v>47844</v>
      </c>
      <c r="L20" s="6">
        <f t="shared" si="3"/>
        <v>481757</v>
      </c>
      <c r="M20" s="6">
        <f t="shared" si="4"/>
        <v>9181</v>
      </c>
      <c r="N20" s="6">
        <f t="shared" si="5"/>
        <v>14577</v>
      </c>
      <c r="O20" s="6">
        <f t="shared" si="6"/>
        <v>323</v>
      </c>
      <c r="P20" s="6">
        <f t="shared" si="7"/>
        <v>7412</v>
      </c>
      <c r="Q20" s="6">
        <f t="shared" si="8"/>
        <v>31493</v>
      </c>
      <c r="R20" s="12">
        <f t="shared" si="9"/>
        <v>93.40459616531253</v>
      </c>
      <c r="S20" s="12">
        <f t="shared" si="10"/>
        <v>92.30013469614136</v>
      </c>
      <c r="T20" s="12">
        <f t="shared" si="11"/>
        <v>99.75053291729742</v>
      </c>
      <c r="U20" s="12">
        <f t="shared" si="12"/>
        <v>86.58607210076734</v>
      </c>
      <c r="V20" s="12">
        <f t="shared" si="13"/>
        <v>93.86400389673648</v>
      </c>
      <c r="X20" s="2" t="b">
        <f>+C20='[1]NCA RELEASES (2)'!F59</f>
        <v>1</v>
      </c>
      <c r="Y20" s="2" t="b">
        <f>+D20='[1]NCA RELEASES (2)'!J59</f>
        <v>1</v>
      </c>
      <c r="Z20" s="2" t="b">
        <f>+E20='[1]NCA RELEASES (2)'!K59</f>
        <v>1</v>
      </c>
      <c r="AA20" s="2" t="b">
        <f>+F20='[1]NCA RELEASES (2)'!L59</f>
        <v>1</v>
      </c>
      <c r="AB20" s="2" t="b">
        <f>+G20='[1]NCA RELEASES (2)'!L16</f>
        <v>1</v>
      </c>
      <c r="AC20" s="2" t="b">
        <f>+H20='[1]all(net trust &amp;WF) (2)'!F59</f>
        <v>1</v>
      </c>
      <c r="AD20" s="2" t="b">
        <f>+I20='[1]all(net trust &amp;WF) (2)'!J59</f>
        <v>1</v>
      </c>
      <c r="AE20" s="2" t="b">
        <f>+J20='[1]all(net trust &amp;WF) (2)'!K59</f>
        <v>1</v>
      </c>
      <c r="AF20" s="2" t="b">
        <f>+K20='[1]all(net trust &amp;WF) (2)'!L59</f>
        <v>1</v>
      </c>
      <c r="AG20" s="2" t="b">
        <f>+L20='[1]all(net trust &amp;WF) (2)'!L16</f>
        <v>1</v>
      </c>
    </row>
    <row r="21" spans="2:33" ht="12.75">
      <c r="B21" s="14" t="s">
        <v>18</v>
      </c>
      <c r="C21" s="6">
        <f>+'[1]NCA RELEASES (2)'!F60</f>
        <v>4033478</v>
      </c>
      <c r="D21" s="6">
        <f>+'[1]NCA RELEASES (2)'!J60</f>
        <v>8730653</v>
      </c>
      <c r="E21" s="6">
        <f>+'[1]NCA RELEASES (2)'!K60</f>
        <v>1807693</v>
      </c>
      <c r="F21" s="6">
        <f>+'[1]NCA RELEASES (2)'!L60</f>
        <v>1467023</v>
      </c>
      <c r="G21" s="6">
        <f t="shared" si="2"/>
        <v>16038847</v>
      </c>
      <c r="H21" s="6">
        <f>+'[1]all(net trust &amp;WF) (2)'!F60</f>
        <v>3634434</v>
      </c>
      <c r="I21" s="6">
        <f>+'[1]all(net trust &amp;WF) (2)'!J60</f>
        <v>6547138</v>
      </c>
      <c r="J21" s="6">
        <f>+'[1]all(net trust &amp;WF) (2)'!K60</f>
        <v>1653344</v>
      </c>
      <c r="K21" s="6">
        <f>+'[1]all(net trust &amp;WF) (2)'!L60</f>
        <v>1330433</v>
      </c>
      <c r="L21" s="6">
        <f t="shared" si="3"/>
        <v>13165349</v>
      </c>
      <c r="M21" s="6">
        <f t="shared" si="4"/>
        <v>399044</v>
      </c>
      <c r="N21" s="6">
        <f t="shared" si="5"/>
        <v>2183515</v>
      </c>
      <c r="O21" s="6">
        <f t="shared" si="6"/>
        <v>154349</v>
      </c>
      <c r="P21" s="6">
        <f t="shared" si="7"/>
        <v>136590</v>
      </c>
      <c r="Q21" s="6">
        <f t="shared" si="8"/>
        <v>2873498</v>
      </c>
      <c r="R21" s="12">
        <f t="shared" si="9"/>
        <v>90.10670195796283</v>
      </c>
      <c r="S21" s="12">
        <f t="shared" si="10"/>
        <v>74.99024414325022</v>
      </c>
      <c r="T21" s="12">
        <f t="shared" si="11"/>
        <v>91.46154795089653</v>
      </c>
      <c r="U21" s="12">
        <f t="shared" si="12"/>
        <v>90.68930752960247</v>
      </c>
      <c r="V21" s="12">
        <f t="shared" si="13"/>
        <v>82.08413609781302</v>
      </c>
      <c r="X21" s="2" t="b">
        <f>+C21='[1]NCA RELEASES (2)'!F60</f>
        <v>1</v>
      </c>
      <c r="Y21" s="2" t="b">
        <f>+D21='[1]NCA RELEASES (2)'!J60</f>
        <v>1</v>
      </c>
      <c r="Z21" s="2" t="b">
        <f>+E21='[1]NCA RELEASES (2)'!K60</f>
        <v>1</v>
      </c>
      <c r="AA21" s="2" t="b">
        <f>+F21='[1]NCA RELEASES (2)'!L60</f>
        <v>1</v>
      </c>
      <c r="AB21" s="2" t="b">
        <f>+G21='[1]NCA RELEASES (2)'!L17</f>
        <v>1</v>
      </c>
      <c r="AC21" s="2" t="b">
        <f>+H21='[1]all(net trust &amp;WF) (2)'!F60</f>
        <v>1</v>
      </c>
      <c r="AD21" s="2" t="b">
        <f>+I21='[1]all(net trust &amp;WF) (2)'!J60</f>
        <v>1</v>
      </c>
      <c r="AE21" s="2" t="b">
        <f>+J21='[1]all(net trust &amp;WF) (2)'!K60</f>
        <v>1</v>
      </c>
      <c r="AF21" s="2" t="b">
        <f>+K21='[1]all(net trust &amp;WF) (2)'!L60</f>
        <v>1</v>
      </c>
      <c r="AG21" s="2" t="b">
        <f>+L21='[1]all(net trust &amp;WF) (2)'!L17</f>
        <v>1</v>
      </c>
    </row>
    <row r="22" spans="2:33" ht="12.75">
      <c r="B22" s="14" t="s">
        <v>19</v>
      </c>
      <c r="C22" s="6">
        <f>+'[1]NCA RELEASES (2)'!F61</f>
        <v>3472878</v>
      </c>
      <c r="D22" s="6">
        <f>+'[1]NCA RELEASES (2)'!J61</f>
        <v>3985576</v>
      </c>
      <c r="E22" s="6">
        <f>+'[1]NCA RELEASES (2)'!K61</f>
        <v>978234</v>
      </c>
      <c r="F22" s="6">
        <f>+'[1]NCA RELEASES (2)'!L61</f>
        <v>998957</v>
      </c>
      <c r="G22" s="6">
        <f t="shared" si="2"/>
        <v>9435645</v>
      </c>
      <c r="H22" s="6">
        <f>+'[1]all(net trust &amp;WF) (2)'!F61</f>
        <v>2341441</v>
      </c>
      <c r="I22" s="6">
        <f>+'[1]all(net trust &amp;WF) (2)'!J61</f>
        <v>3457550</v>
      </c>
      <c r="J22" s="6">
        <f>+'[1]all(net trust &amp;WF) (2)'!K61</f>
        <v>925733</v>
      </c>
      <c r="K22" s="6">
        <f>+'[1]all(net trust &amp;WF) (2)'!L61</f>
        <v>917894</v>
      </c>
      <c r="L22" s="6">
        <f t="shared" si="3"/>
        <v>7642618</v>
      </c>
      <c r="M22" s="6">
        <f t="shared" si="4"/>
        <v>1131437</v>
      </c>
      <c r="N22" s="6">
        <f t="shared" si="5"/>
        <v>528026</v>
      </c>
      <c r="O22" s="6">
        <f t="shared" si="6"/>
        <v>52501</v>
      </c>
      <c r="P22" s="6">
        <f t="shared" si="7"/>
        <v>81063</v>
      </c>
      <c r="Q22" s="6">
        <f t="shared" si="8"/>
        <v>1793027</v>
      </c>
      <c r="R22" s="12">
        <f t="shared" si="9"/>
        <v>67.42076744417741</v>
      </c>
      <c r="S22" s="12">
        <f t="shared" si="10"/>
        <v>86.7515761837185</v>
      </c>
      <c r="T22" s="12">
        <f t="shared" si="11"/>
        <v>94.63308369981006</v>
      </c>
      <c r="U22" s="12">
        <f t="shared" si="12"/>
        <v>91.88523630146243</v>
      </c>
      <c r="V22" s="12">
        <f t="shared" si="13"/>
        <v>80.99730331100842</v>
      </c>
      <c r="X22" s="2" t="b">
        <f>+C22='[1]NCA RELEASES (2)'!F61</f>
        <v>1</v>
      </c>
      <c r="Y22" s="2" t="b">
        <f>+D22='[1]NCA RELEASES (2)'!J61</f>
        <v>1</v>
      </c>
      <c r="Z22" s="2" t="b">
        <f>+E22='[1]NCA RELEASES (2)'!K61</f>
        <v>1</v>
      </c>
      <c r="AA22" s="2" t="b">
        <f>+F22='[1]NCA RELEASES (2)'!L61</f>
        <v>1</v>
      </c>
      <c r="AB22" s="2" t="b">
        <f>+G22='[1]NCA RELEASES (2)'!L18</f>
        <v>1</v>
      </c>
      <c r="AC22" s="2" t="b">
        <f>+H22='[1]all(net trust &amp;WF) (2)'!F61</f>
        <v>1</v>
      </c>
      <c r="AD22" s="2" t="b">
        <f>+I22='[1]all(net trust &amp;WF) (2)'!J61</f>
        <v>1</v>
      </c>
      <c r="AE22" s="2" t="b">
        <f>+J22='[1]all(net trust &amp;WF) (2)'!K61</f>
        <v>1</v>
      </c>
      <c r="AF22" s="2" t="b">
        <f>+K22='[1]all(net trust &amp;WF) (2)'!L61</f>
        <v>1</v>
      </c>
      <c r="AG22" s="2" t="b">
        <f>+L22='[1]all(net trust &amp;WF) (2)'!L18</f>
        <v>1</v>
      </c>
    </row>
    <row r="23" spans="2:33" ht="12.75">
      <c r="B23" s="14" t="s">
        <v>20</v>
      </c>
      <c r="C23" s="6">
        <f>+'[1]NCA RELEASES (2)'!F62</f>
        <v>2375187</v>
      </c>
      <c r="D23" s="6">
        <f>+'[1]NCA RELEASES (2)'!J62</f>
        <v>2480748</v>
      </c>
      <c r="E23" s="6">
        <f>+'[1]NCA RELEASES (2)'!K62</f>
        <v>1173847</v>
      </c>
      <c r="F23" s="6">
        <f>+'[1]NCA RELEASES (2)'!L62</f>
        <v>824157</v>
      </c>
      <c r="G23" s="6">
        <f t="shared" si="2"/>
        <v>6853939</v>
      </c>
      <c r="H23" s="6">
        <f>+'[1]all(net trust &amp;WF) (2)'!F62</f>
        <v>2375127</v>
      </c>
      <c r="I23" s="6">
        <f>+'[1]all(net trust &amp;WF) (2)'!J62</f>
        <v>2477411</v>
      </c>
      <c r="J23" s="6">
        <f>+'[1]all(net trust &amp;WF) (2)'!K62</f>
        <v>1173075</v>
      </c>
      <c r="K23" s="6">
        <f>+'[1]all(net trust &amp;WF) (2)'!L62</f>
        <v>821119</v>
      </c>
      <c r="L23" s="6">
        <f t="shared" si="3"/>
        <v>6846732</v>
      </c>
      <c r="M23" s="6">
        <f t="shared" si="4"/>
        <v>60</v>
      </c>
      <c r="N23" s="6">
        <f t="shared" si="5"/>
        <v>3337</v>
      </c>
      <c r="O23" s="6">
        <f t="shared" si="6"/>
        <v>772</v>
      </c>
      <c r="P23" s="6">
        <f t="shared" si="7"/>
        <v>3038</v>
      </c>
      <c r="Q23" s="6">
        <f t="shared" si="8"/>
        <v>7207</v>
      </c>
      <c r="R23" s="12">
        <f t="shared" si="9"/>
        <v>99.997473883109</v>
      </c>
      <c r="S23" s="12">
        <f t="shared" si="10"/>
        <v>99.86548412011216</v>
      </c>
      <c r="T23" s="12">
        <f t="shared" si="11"/>
        <v>99.93423333705329</v>
      </c>
      <c r="U23" s="12">
        <f t="shared" si="12"/>
        <v>99.6313809140734</v>
      </c>
      <c r="V23" s="12">
        <f t="shared" si="13"/>
        <v>99.89484878695302</v>
      </c>
      <c r="X23" s="2" t="b">
        <f>+C23='[1]NCA RELEASES (2)'!F62</f>
        <v>1</v>
      </c>
      <c r="Y23" s="2" t="b">
        <f>+D23='[1]NCA RELEASES (2)'!J62</f>
        <v>1</v>
      </c>
      <c r="Z23" s="2" t="b">
        <f>+E23='[1]NCA RELEASES (2)'!K62</f>
        <v>1</v>
      </c>
      <c r="AA23" s="2" t="b">
        <f>+F23='[1]NCA RELEASES (2)'!L62</f>
        <v>1</v>
      </c>
      <c r="AB23" s="2" t="b">
        <f>+G23='[1]NCA RELEASES (2)'!L19</f>
        <v>1</v>
      </c>
      <c r="AC23" s="2" t="b">
        <f>+H23='[1]all(net trust &amp;WF) (2)'!F62</f>
        <v>1</v>
      </c>
      <c r="AD23" s="2" t="b">
        <f>+I23='[1]all(net trust &amp;WF) (2)'!J62</f>
        <v>1</v>
      </c>
      <c r="AE23" s="2" t="b">
        <f>+J23='[1]all(net trust &amp;WF) (2)'!K62</f>
        <v>1</v>
      </c>
      <c r="AF23" s="2" t="b">
        <f>+K23='[1]all(net trust &amp;WF) (2)'!L62</f>
        <v>1</v>
      </c>
      <c r="AG23" s="2" t="b">
        <f>+L23='[1]all(net trust &amp;WF) (2)'!L19</f>
        <v>1</v>
      </c>
    </row>
    <row r="24" spans="2:33" ht="12.75">
      <c r="B24" s="14" t="s">
        <v>21</v>
      </c>
      <c r="C24" s="6">
        <f>+'[1]NCA RELEASES (2)'!F63</f>
        <v>6335507</v>
      </c>
      <c r="D24" s="6">
        <f>+'[1]NCA RELEASES (2)'!J63</f>
        <v>8914787</v>
      </c>
      <c r="E24" s="6">
        <f>+'[1]NCA RELEASES (2)'!K63</f>
        <v>2471658</v>
      </c>
      <c r="F24" s="6">
        <f>+'[1]NCA RELEASES (2)'!L63</f>
        <v>2772959</v>
      </c>
      <c r="G24" s="6">
        <f t="shared" si="2"/>
        <v>20494911</v>
      </c>
      <c r="H24" s="6">
        <f>+'[1]all(net trust &amp;WF) (2)'!F63</f>
        <v>5991348</v>
      </c>
      <c r="I24" s="6">
        <f>+'[1]all(net trust &amp;WF) (2)'!J63</f>
        <v>8531515</v>
      </c>
      <c r="J24" s="6">
        <f>+'[1]all(net trust &amp;WF) (2)'!K63</f>
        <v>2412877</v>
      </c>
      <c r="K24" s="6">
        <f>+'[1]all(net trust &amp;WF) (2)'!L63</f>
        <v>2439387</v>
      </c>
      <c r="L24" s="6">
        <f t="shared" si="3"/>
        <v>19375127</v>
      </c>
      <c r="M24" s="6">
        <f t="shared" si="4"/>
        <v>344159</v>
      </c>
      <c r="N24" s="6">
        <f t="shared" si="5"/>
        <v>383272</v>
      </c>
      <c r="O24" s="6">
        <f t="shared" si="6"/>
        <v>58781</v>
      </c>
      <c r="P24" s="6">
        <f t="shared" si="7"/>
        <v>333572</v>
      </c>
      <c r="Q24" s="6">
        <f t="shared" si="8"/>
        <v>1119784</v>
      </c>
      <c r="R24" s="12">
        <f t="shared" si="9"/>
        <v>94.56777492314349</v>
      </c>
      <c r="S24" s="12">
        <f t="shared" si="10"/>
        <v>95.70071612479356</v>
      </c>
      <c r="T24" s="12">
        <f t="shared" si="11"/>
        <v>97.62179880873487</v>
      </c>
      <c r="U24" s="12">
        <f t="shared" si="12"/>
        <v>87.97053977357761</v>
      </c>
      <c r="V24" s="12">
        <f t="shared" si="13"/>
        <v>94.53628268988335</v>
      </c>
      <c r="X24" s="2" t="b">
        <f>+C24='[1]NCA RELEASES (2)'!F63</f>
        <v>1</v>
      </c>
      <c r="Y24" s="2" t="b">
        <f>+D24='[1]NCA RELEASES (2)'!J63</f>
        <v>1</v>
      </c>
      <c r="Z24" s="2" t="b">
        <f>+E24='[1]NCA RELEASES (2)'!K63</f>
        <v>1</v>
      </c>
      <c r="AA24" s="2" t="b">
        <f>+F24='[1]NCA RELEASES (2)'!L63</f>
        <v>1</v>
      </c>
      <c r="AB24" s="2" t="b">
        <f>+G24='[1]NCA RELEASES (2)'!L20</f>
        <v>1</v>
      </c>
      <c r="AC24" s="2" t="b">
        <f>+H24='[1]all(net trust &amp;WF) (2)'!F63</f>
        <v>1</v>
      </c>
      <c r="AD24" s="2" t="b">
        <f>+I24='[1]all(net trust &amp;WF) (2)'!J63</f>
        <v>1</v>
      </c>
      <c r="AE24" s="2" t="b">
        <f>+J24='[1]all(net trust &amp;WF) (2)'!K63</f>
        <v>1</v>
      </c>
      <c r="AF24" s="2" t="b">
        <f>+K24='[1]all(net trust &amp;WF) (2)'!L63</f>
        <v>1</v>
      </c>
      <c r="AG24" s="2" t="b">
        <f>+L24='[1]all(net trust &amp;WF) (2)'!L20</f>
        <v>1</v>
      </c>
    </row>
    <row r="25" spans="2:33" ht="12.75">
      <c r="B25" s="14" t="s">
        <v>22</v>
      </c>
      <c r="C25" s="6">
        <f>+'[1]NCA RELEASES (2)'!F64</f>
        <v>28684698</v>
      </c>
      <c r="D25" s="6">
        <f>+'[1]NCA RELEASES (2)'!J64</f>
        <v>32128614</v>
      </c>
      <c r="E25" s="6">
        <f>+'[1]NCA RELEASES (2)'!K64</f>
        <v>11569055</v>
      </c>
      <c r="F25" s="6">
        <f>+'[1]NCA RELEASES (2)'!L64</f>
        <v>9537772</v>
      </c>
      <c r="G25" s="6">
        <f t="shared" si="2"/>
        <v>81920139</v>
      </c>
      <c r="H25" s="6">
        <f>+'[1]all(net trust &amp;WF) (2)'!F64</f>
        <v>27419171</v>
      </c>
      <c r="I25" s="6">
        <f>+'[1]all(net trust &amp;WF) (2)'!J64</f>
        <v>31285063</v>
      </c>
      <c r="J25" s="6">
        <f>+'[1]all(net trust &amp;WF) (2)'!K64</f>
        <v>11098427</v>
      </c>
      <c r="K25" s="6">
        <f>+'[1]all(net trust &amp;WF) (2)'!L64</f>
        <v>9778287</v>
      </c>
      <c r="L25" s="6">
        <f t="shared" si="3"/>
        <v>79580948</v>
      </c>
      <c r="M25" s="6">
        <f t="shared" si="4"/>
        <v>1265527</v>
      </c>
      <c r="N25" s="6">
        <f t="shared" si="5"/>
        <v>843551</v>
      </c>
      <c r="O25" s="6">
        <f t="shared" si="6"/>
        <v>470628</v>
      </c>
      <c r="P25" s="6">
        <f t="shared" si="7"/>
        <v>-240515</v>
      </c>
      <c r="Q25" s="6">
        <f t="shared" si="8"/>
        <v>2339191</v>
      </c>
      <c r="R25" s="12">
        <f t="shared" si="9"/>
        <v>95.5881459864071</v>
      </c>
      <c r="S25" s="12">
        <f t="shared" si="10"/>
        <v>97.374455679912</v>
      </c>
      <c r="T25" s="12">
        <f t="shared" si="11"/>
        <v>95.93201000427433</v>
      </c>
      <c r="U25" s="12">
        <f t="shared" si="12"/>
        <v>102.52171052107349</v>
      </c>
      <c r="V25" s="12">
        <f t="shared" si="13"/>
        <v>97.14454708139596</v>
      </c>
      <c r="X25" s="2" t="b">
        <f>+C25='[1]NCA RELEASES (2)'!F64</f>
        <v>1</v>
      </c>
      <c r="Y25" s="2" t="b">
        <f>+D25='[1]NCA RELEASES (2)'!J64</f>
        <v>1</v>
      </c>
      <c r="Z25" s="2" t="b">
        <f>+E25='[1]NCA RELEASES (2)'!K64</f>
        <v>1</v>
      </c>
      <c r="AA25" s="2" t="b">
        <f>+F25='[1]NCA RELEASES (2)'!L64</f>
        <v>1</v>
      </c>
      <c r="AB25" s="2" t="b">
        <f>+G25='[1]NCA RELEASES (2)'!L21</f>
        <v>1</v>
      </c>
      <c r="AC25" s="2" t="b">
        <f>+H25='[1]all(net trust &amp;WF) (2)'!F64</f>
        <v>1</v>
      </c>
      <c r="AD25" s="2" t="b">
        <f>+I25='[1]all(net trust &amp;WF) (2)'!J64</f>
        <v>1</v>
      </c>
      <c r="AE25" s="2" t="b">
        <f>+J25='[1]all(net trust &amp;WF) (2)'!K64</f>
        <v>1</v>
      </c>
      <c r="AF25" s="2" t="b">
        <f>+K25='[1]all(net trust &amp;WF) (2)'!L64</f>
        <v>1</v>
      </c>
      <c r="AG25" s="2" t="b">
        <f>+L25='[1]all(net trust &amp;WF) (2)'!L21</f>
        <v>1</v>
      </c>
    </row>
    <row r="26" spans="2:33" ht="12.75">
      <c r="B26" s="14" t="s">
        <v>23</v>
      </c>
      <c r="C26" s="6">
        <f>+'[1]NCA RELEASES (2)'!F65</f>
        <v>2582700</v>
      </c>
      <c r="D26" s="6">
        <f>+'[1]NCA RELEASES (2)'!J65</f>
        <v>3113928</v>
      </c>
      <c r="E26" s="6">
        <f>+'[1]NCA RELEASES (2)'!K65</f>
        <v>952092</v>
      </c>
      <c r="F26" s="6">
        <f>+'[1]NCA RELEASES (2)'!L65</f>
        <v>837881</v>
      </c>
      <c r="G26" s="6">
        <f t="shared" si="2"/>
        <v>7486601</v>
      </c>
      <c r="H26" s="6">
        <f>+'[1]all(net trust &amp;WF) (2)'!F65</f>
        <v>2422671</v>
      </c>
      <c r="I26" s="6">
        <f>+'[1]all(net trust &amp;WF) (2)'!J65</f>
        <v>3054407</v>
      </c>
      <c r="J26" s="6">
        <f>+'[1]all(net trust &amp;WF) (2)'!K65</f>
        <v>942500</v>
      </c>
      <c r="K26" s="6">
        <f>+'[1]all(net trust &amp;WF) (2)'!L65</f>
        <v>817714</v>
      </c>
      <c r="L26" s="6">
        <f t="shared" si="3"/>
        <v>7237292</v>
      </c>
      <c r="M26" s="6">
        <f t="shared" si="4"/>
        <v>160029</v>
      </c>
      <c r="N26" s="6">
        <f t="shared" si="5"/>
        <v>59521</v>
      </c>
      <c r="O26" s="6">
        <f t="shared" si="6"/>
        <v>9592</v>
      </c>
      <c r="P26" s="6">
        <f t="shared" si="7"/>
        <v>20167</v>
      </c>
      <c r="Q26" s="6">
        <f t="shared" si="8"/>
        <v>249309</v>
      </c>
      <c r="R26" s="12">
        <f t="shared" si="9"/>
        <v>93.80380996631432</v>
      </c>
      <c r="S26" s="12">
        <f t="shared" si="10"/>
        <v>98.08855567630337</v>
      </c>
      <c r="T26" s="12">
        <f t="shared" si="11"/>
        <v>98.99253433491721</v>
      </c>
      <c r="U26" s="12">
        <f t="shared" si="12"/>
        <v>97.59309496217243</v>
      </c>
      <c r="V26" s="12">
        <f t="shared" si="13"/>
        <v>96.66993072022937</v>
      </c>
      <c r="X26" s="2" t="b">
        <f>+C26='[1]NCA RELEASES (2)'!F65</f>
        <v>1</v>
      </c>
      <c r="Y26" s="2" t="b">
        <f>+D26='[1]NCA RELEASES (2)'!J65</f>
        <v>1</v>
      </c>
      <c r="Z26" s="2" t="b">
        <f>+E26='[1]NCA RELEASES (2)'!K65</f>
        <v>1</v>
      </c>
      <c r="AA26" s="2" t="b">
        <f>+F26='[1]NCA RELEASES (2)'!L65</f>
        <v>1</v>
      </c>
      <c r="AB26" s="2" t="b">
        <f>+G26='[1]NCA RELEASES (2)'!L22</f>
        <v>1</v>
      </c>
      <c r="AC26" s="2" t="b">
        <f>+H26='[1]all(net trust &amp;WF) (2)'!F65</f>
        <v>1</v>
      </c>
      <c r="AD26" s="2" t="b">
        <f>+I26='[1]all(net trust &amp;WF) (2)'!J65</f>
        <v>1</v>
      </c>
      <c r="AE26" s="2" t="b">
        <f>+J26='[1]all(net trust &amp;WF) (2)'!K65</f>
        <v>1</v>
      </c>
      <c r="AF26" s="2" t="b">
        <f>+K26='[1]all(net trust &amp;WF) (2)'!L65</f>
        <v>1</v>
      </c>
      <c r="AG26" s="2" t="b">
        <f>+L26='[1]all(net trust &amp;WF) (2)'!L22</f>
        <v>1</v>
      </c>
    </row>
    <row r="27" spans="2:33" ht="12.75">
      <c r="B27" s="1" t="s">
        <v>24</v>
      </c>
      <c r="C27" s="6">
        <f>+'[1]NCA RELEASES (2)'!F66</f>
        <v>2164587</v>
      </c>
      <c r="D27" s="6">
        <f>+'[1]NCA RELEASES (2)'!J66</f>
        <v>2493463</v>
      </c>
      <c r="E27" s="6">
        <f>+'[1]NCA RELEASES (2)'!K66</f>
        <v>864960</v>
      </c>
      <c r="F27" s="6">
        <f>+'[1]NCA RELEASES (2)'!L66</f>
        <v>674085</v>
      </c>
      <c r="G27" s="6">
        <f t="shared" si="2"/>
        <v>6197095</v>
      </c>
      <c r="H27" s="6">
        <f>+'[1]all(net trust &amp;WF) (2)'!F66</f>
        <v>1972614</v>
      </c>
      <c r="I27" s="6">
        <f>+'[1]all(net trust &amp;WF) (2)'!J66</f>
        <v>2287316</v>
      </c>
      <c r="J27" s="6">
        <f>+'[1]all(net trust &amp;WF) (2)'!K66</f>
        <v>793860</v>
      </c>
      <c r="K27" s="6">
        <f>+'[1]all(net trust &amp;WF) (2)'!L66</f>
        <v>594564</v>
      </c>
      <c r="L27" s="6">
        <f t="shared" si="3"/>
        <v>5648354</v>
      </c>
      <c r="M27" s="6">
        <f t="shared" si="4"/>
        <v>191973</v>
      </c>
      <c r="N27" s="6">
        <f t="shared" si="5"/>
        <v>206147</v>
      </c>
      <c r="O27" s="6">
        <f t="shared" si="6"/>
        <v>71100</v>
      </c>
      <c r="P27" s="6">
        <f t="shared" si="7"/>
        <v>79521</v>
      </c>
      <c r="Q27" s="6">
        <f t="shared" si="8"/>
        <v>548741</v>
      </c>
      <c r="R27" s="12">
        <f t="shared" si="9"/>
        <v>91.131195003943</v>
      </c>
      <c r="S27" s="12">
        <f t="shared" si="10"/>
        <v>91.73250214661296</v>
      </c>
      <c r="T27" s="12">
        <f t="shared" si="11"/>
        <v>91.7799667036626</v>
      </c>
      <c r="U27" s="12">
        <f t="shared" si="12"/>
        <v>88.2031197845969</v>
      </c>
      <c r="V27" s="12">
        <f t="shared" si="13"/>
        <v>91.1451898026414</v>
      </c>
      <c r="X27" s="2" t="b">
        <f>+C27='[1]NCA RELEASES (2)'!F66</f>
        <v>1</v>
      </c>
      <c r="Y27" s="2" t="b">
        <f>+D27='[1]NCA RELEASES (2)'!J66</f>
        <v>1</v>
      </c>
      <c r="Z27" s="2" t="b">
        <f>+E27='[1]NCA RELEASES (2)'!K66</f>
        <v>1</v>
      </c>
      <c r="AA27" s="2" t="b">
        <f>+F27='[1]NCA RELEASES (2)'!L66</f>
        <v>1</v>
      </c>
      <c r="AB27" s="2" t="b">
        <f>+G27='[1]NCA RELEASES (2)'!L23</f>
        <v>1</v>
      </c>
      <c r="AC27" s="2" t="b">
        <f>+H27='[1]all(net trust &amp;WF) (2)'!F66</f>
        <v>1</v>
      </c>
      <c r="AD27" s="2" t="b">
        <f>+I27='[1]all(net trust &amp;WF) (2)'!J66</f>
        <v>1</v>
      </c>
      <c r="AE27" s="2" t="b">
        <f>+J27='[1]all(net trust &amp;WF) (2)'!K66</f>
        <v>1</v>
      </c>
      <c r="AF27" s="2" t="b">
        <f>+K27='[1]all(net trust &amp;WF) (2)'!L66</f>
        <v>1</v>
      </c>
      <c r="AG27" s="2" t="b">
        <f>+L27='[1]all(net trust &amp;WF) (2)'!L23</f>
        <v>1</v>
      </c>
    </row>
    <row r="28" spans="2:33" ht="12.75">
      <c r="B28" s="1" t="s">
        <v>25</v>
      </c>
      <c r="C28" s="6">
        <f>+'[1]NCA RELEASES (2)'!F67</f>
        <v>32393239</v>
      </c>
      <c r="D28" s="6">
        <f>+'[1]NCA RELEASES (2)'!J67</f>
        <v>31981962</v>
      </c>
      <c r="E28" s="6">
        <f>+'[1]NCA RELEASES (2)'!K67</f>
        <v>12434339</v>
      </c>
      <c r="F28" s="6">
        <f>+'[1]NCA RELEASES (2)'!L67</f>
        <v>10004872</v>
      </c>
      <c r="G28" s="6">
        <f t="shared" si="2"/>
        <v>86814412</v>
      </c>
      <c r="H28" s="6">
        <f>+'[1]all(net trust &amp;WF) (2)'!F67</f>
        <v>31662295</v>
      </c>
      <c r="I28" s="6">
        <f>+'[1]all(net trust &amp;WF) (2)'!J67</f>
        <v>31842080</v>
      </c>
      <c r="J28" s="6">
        <f>+'[1]all(net trust &amp;WF) (2)'!K67</f>
        <v>12270878</v>
      </c>
      <c r="K28" s="6">
        <f>+'[1]all(net trust &amp;WF) (2)'!L67</f>
        <v>9686950</v>
      </c>
      <c r="L28" s="6">
        <f t="shared" si="3"/>
        <v>85462203</v>
      </c>
      <c r="M28" s="6">
        <f t="shared" si="4"/>
        <v>730944</v>
      </c>
      <c r="N28" s="6">
        <f t="shared" si="5"/>
        <v>139882</v>
      </c>
      <c r="O28" s="6">
        <f t="shared" si="6"/>
        <v>163461</v>
      </c>
      <c r="P28" s="6">
        <f t="shared" si="7"/>
        <v>317922</v>
      </c>
      <c r="Q28" s="6">
        <f t="shared" si="8"/>
        <v>1352209</v>
      </c>
      <c r="R28" s="12">
        <f t="shared" si="9"/>
        <v>97.74352913581751</v>
      </c>
      <c r="S28" s="12">
        <f t="shared" si="10"/>
        <v>99.56262220560453</v>
      </c>
      <c r="T28" s="12">
        <f t="shared" si="11"/>
        <v>98.68540659861372</v>
      </c>
      <c r="U28" s="12">
        <f t="shared" si="12"/>
        <v>96.82232816171961</v>
      </c>
      <c r="V28" s="12">
        <f t="shared" si="13"/>
        <v>98.4424141466281</v>
      </c>
      <c r="X28" s="2" t="b">
        <f>+C28='[1]NCA RELEASES (2)'!F67</f>
        <v>1</v>
      </c>
      <c r="Y28" s="2" t="b">
        <f>+D28='[1]NCA RELEASES (2)'!J67</f>
        <v>1</v>
      </c>
      <c r="Z28" s="2" t="b">
        <f>+E28='[1]NCA RELEASES (2)'!K67</f>
        <v>1</v>
      </c>
      <c r="AA28" s="2" t="b">
        <f>+F28='[1]NCA RELEASES (2)'!L67</f>
        <v>1</v>
      </c>
      <c r="AB28" s="2" t="b">
        <f>+G28='[1]NCA RELEASES (2)'!L24</f>
        <v>1</v>
      </c>
      <c r="AC28" s="2" t="b">
        <f>+H28='[1]all(net trust &amp;WF) (2)'!F67</f>
        <v>1</v>
      </c>
      <c r="AD28" s="2" t="b">
        <f>+I28='[1]all(net trust &amp;WF) (2)'!J67</f>
        <v>1</v>
      </c>
      <c r="AE28" s="2" t="b">
        <f>+J28='[1]all(net trust &amp;WF) (2)'!K67</f>
        <v>1</v>
      </c>
      <c r="AF28" s="2" t="b">
        <f>+K28='[1]all(net trust &amp;WF) (2)'!L67</f>
        <v>1</v>
      </c>
      <c r="AG28" s="2" t="b">
        <f>+L28='[1]all(net trust &amp;WF) (2)'!L24</f>
        <v>1</v>
      </c>
    </row>
    <row r="29" spans="2:33" ht="12.75">
      <c r="B29" s="1" t="s">
        <v>26</v>
      </c>
      <c r="C29" s="6">
        <f>+'[1]NCA RELEASES (2)'!F68</f>
        <v>47728002</v>
      </c>
      <c r="D29" s="6">
        <f>+'[1]NCA RELEASES (2)'!J68</f>
        <v>50198484</v>
      </c>
      <c r="E29" s="6">
        <f>+'[1]NCA RELEASES (2)'!K68</f>
        <v>14195281</v>
      </c>
      <c r="F29" s="6">
        <f>+'[1]NCA RELEASES (2)'!L68</f>
        <v>12666935</v>
      </c>
      <c r="G29" s="6">
        <f t="shared" si="2"/>
        <v>124788702</v>
      </c>
      <c r="H29" s="6">
        <f>+'[1]all(net trust &amp;WF) (2)'!F68</f>
        <v>33812296</v>
      </c>
      <c r="I29" s="6">
        <f>+'[1]all(net trust &amp;WF) (2)'!J68</f>
        <v>39121806</v>
      </c>
      <c r="J29" s="6">
        <f>+'[1]all(net trust &amp;WF) (2)'!K68</f>
        <v>12288885</v>
      </c>
      <c r="K29" s="6">
        <f>+'[1]all(net trust &amp;WF) (2)'!L68</f>
        <v>10619387</v>
      </c>
      <c r="L29" s="6">
        <f t="shared" si="3"/>
        <v>95842374</v>
      </c>
      <c r="M29" s="6">
        <f t="shared" si="4"/>
        <v>13915706</v>
      </c>
      <c r="N29" s="6">
        <f t="shared" si="5"/>
        <v>11076678</v>
      </c>
      <c r="O29" s="6">
        <f t="shared" si="6"/>
        <v>1906396</v>
      </c>
      <c r="P29" s="6">
        <f t="shared" si="7"/>
        <v>2047548</v>
      </c>
      <c r="Q29" s="6">
        <f t="shared" si="8"/>
        <v>28946328</v>
      </c>
      <c r="R29" s="12">
        <f t="shared" si="9"/>
        <v>70.84372817450017</v>
      </c>
      <c r="S29" s="12">
        <f t="shared" si="10"/>
        <v>77.93423801404043</v>
      </c>
      <c r="T29" s="12">
        <f t="shared" si="11"/>
        <v>86.57021301656516</v>
      </c>
      <c r="U29" s="12">
        <f t="shared" si="12"/>
        <v>83.83548980080818</v>
      </c>
      <c r="V29" s="12">
        <f t="shared" si="13"/>
        <v>76.80372699124636</v>
      </c>
      <c r="X29" s="2" t="b">
        <f>+C29='[1]NCA RELEASES (2)'!F68</f>
        <v>1</v>
      </c>
      <c r="Y29" s="2" t="b">
        <f>+D29='[1]NCA RELEASES (2)'!J68</f>
        <v>1</v>
      </c>
      <c r="Z29" s="2" t="b">
        <f>+E29='[1]NCA RELEASES (2)'!K68</f>
        <v>1</v>
      </c>
      <c r="AA29" s="2" t="b">
        <f>+F29='[1]NCA RELEASES (2)'!L68</f>
        <v>1</v>
      </c>
      <c r="AB29" s="2" t="b">
        <f>+G29='[1]NCA RELEASES (2)'!L25</f>
        <v>1</v>
      </c>
      <c r="AC29" s="2" t="b">
        <f>+H29='[1]all(net trust &amp;WF) (2)'!F68</f>
        <v>1</v>
      </c>
      <c r="AD29" s="2" t="b">
        <f>+I29='[1]all(net trust &amp;WF) (2)'!J68</f>
        <v>1</v>
      </c>
      <c r="AE29" s="2" t="b">
        <f>+J29='[1]all(net trust &amp;WF) (2)'!K68</f>
        <v>1</v>
      </c>
      <c r="AF29" s="2" t="b">
        <f>+K29='[1]all(net trust &amp;WF) (2)'!L68</f>
        <v>1</v>
      </c>
      <c r="AG29" s="2" t="b">
        <f>+L29='[1]all(net trust &amp;WF) (2)'!L25</f>
        <v>1</v>
      </c>
    </row>
    <row r="30" spans="2:33" ht="12.75">
      <c r="B30" s="1" t="s">
        <v>27</v>
      </c>
      <c r="C30" s="6">
        <f>+'[1]NCA RELEASES (2)'!F69</f>
        <v>2804790</v>
      </c>
      <c r="D30" s="6">
        <f>+'[1]NCA RELEASES (2)'!J69</f>
        <v>3602384</v>
      </c>
      <c r="E30" s="6">
        <f>+'[1]NCA RELEASES (2)'!K69</f>
        <v>835597</v>
      </c>
      <c r="F30" s="6">
        <f>+'[1]NCA RELEASES (2)'!L69</f>
        <v>979554</v>
      </c>
      <c r="G30" s="6">
        <f t="shared" si="2"/>
        <v>8222325</v>
      </c>
      <c r="H30" s="6">
        <f>+'[1]all(net trust &amp;WF) (2)'!F69</f>
        <v>2609547</v>
      </c>
      <c r="I30" s="6">
        <f>+'[1]all(net trust &amp;WF) (2)'!J69</f>
        <v>3050039</v>
      </c>
      <c r="J30" s="6">
        <f>+'[1]all(net trust &amp;WF) (2)'!K69</f>
        <v>789271</v>
      </c>
      <c r="K30" s="6">
        <f>+'[1]all(net trust &amp;WF) (2)'!L69</f>
        <v>783952</v>
      </c>
      <c r="L30" s="6">
        <f t="shared" si="3"/>
        <v>7232809</v>
      </c>
      <c r="M30" s="6">
        <f t="shared" si="4"/>
        <v>195243</v>
      </c>
      <c r="N30" s="6">
        <f t="shared" si="5"/>
        <v>552345</v>
      </c>
      <c r="O30" s="6">
        <f t="shared" si="6"/>
        <v>46326</v>
      </c>
      <c r="P30" s="6">
        <f t="shared" si="7"/>
        <v>195602</v>
      </c>
      <c r="Q30" s="6">
        <f t="shared" si="8"/>
        <v>989516</v>
      </c>
      <c r="R30" s="12">
        <f t="shared" si="9"/>
        <v>93.03894409207106</v>
      </c>
      <c r="S30" s="12">
        <f t="shared" si="10"/>
        <v>84.66723702970033</v>
      </c>
      <c r="T30" s="12">
        <f t="shared" si="11"/>
        <v>94.45593988489667</v>
      </c>
      <c r="U30" s="12">
        <f t="shared" si="12"/>
        <v>80.03152455096911</v>
      </c>
      <c r="V30" s="12">
        <f t="shared" si="13"/>
        <v>87.96549637724122</v>
      </c>
      <c r="X30" s="2" t="b">
        <f>+C30='[1]NCA RELEASES (2)'!F69</f>
        <v>1</v>
      </c>
      <c r="Y30" s="2" t="b">
        <f>+D30='[1]NCA RELEASES (2)'!J69</f>
        <v>1</v>
      </c>
      <c r="Z30" s="2" t="b">
        <f>+E30='[1]NCA RELEASES (2)'!K69</f>
        <v>1</v>
      </c>
      <c r="AA30" s="2" t="b">
        <f>+F30='[1]NCA RELEASES (2)'!L69</f>
        <v>1</v>
      </c>
      <c r="AB30" s="2" t="b">
        <f>+G30='[1]NCA RELEASES (2)'!L26</f>
        <v>1</v>
      </c>
      <c r="AC30" s="2" t="b">
        <f>+H30='[1]all(net trust &amp;WF) (2)'!F69</f>
        <v>1</v>
      </c>
      <c r="AD30" s="2" t="b">
        <f>+I30='[1]all(net trust &amp;WF) (2)'!J69</f>
        <v>1</v>
      </c>
      <c r="AE30" s="2" t="b">
        <f>+J30='[1]all(net trust &amp;WF) (2)'!K69</f>
        <v>1</v>
      </c>
      <c r="AF30" s="2" t="b">
        <f>+K30='[1]all(net trust &amp;WF) (2)'!L69</f>
        <v>1</v>
      </c>
      <c r="AG30" s="2" t="b">
        <f>+L30='[1]all(net trust &amp;WF) (2)'!L26</f>
        <v>1</v>
      </c>
    </row>
    <row r="31" spans="2:33" ht="12.75">
      <c r="B31" s="1" t="s">
        <v>28</v>
      </c>
      <c r="C31" s="6">
        <f>+'[1]NCA RELEASES (2)'!F70</f>
        <v>18637159</v>
      </c>
      <c r="D31" s="6">
        <f>+'[1]NCA RELEASES (2)'!J70</f>
        <v>11697924</v>
      </c>
      <c r="E31" s="6">
        <f>+'[1]NCA RELEASES (2)'!K70</f>
        <v>6371832</v>
      </c>
      <c r="F31" s="6">
        <f>+'[1]NCA RELEASES (2)'!L70</f>
        <v>1293265</v>
      </c>
      <c r="G31" s="6">
        <f t="shared" si="2"/>
        <v>38000180</v>
      </c>
      <c r="H31" s="6">
        <f>+'[1]all(net trust &amp;WF) (2)'!F70</f>
        <v>18585213</v>
      </c>
      <c r="I31" s="6">
        <f>+'[1]all(net trust &amp;WF) (2)'!J70</f>
        <v>11204855</v>
      </c>
      <c r="J31" s="6">
        <f>+'[1]all(net trust &amp;WF) (2)'!K70</f>
        <v>6148422</v>
      </c>
      <c r="K31" s="6">
        <f>+'[1]all(net trust &amp;WF) (2)'!L70</f>
        <v>1218130</v>
      </c>
      <c r="L31" s="6">
        <f t="shared" si="3"/>
        <v>37156620</v>
      </c>
      <c r="M31" s="6">
        <f t="shared" si="4"/>
        <v>51946</v>
      </c>
      <c r="N31" s="6">
        <f t="shared" si="5"/>
        <v>493069</v>
      </c>
      <c r="O31" s="6">
        <f t="shared" si="6"/>
        <v>223410</v>
      </c>
      <c r="P31" s="6">
        <f t="shared" si="7"/>
        <v>75135</v>
      </c>
      <c r="Q31" s="6">
        <f t="shared" si="8"/>
        <v>843560</v>
      </c>
      <c r="R31" s="12">
        <f t="shared" si="9"/>
        <v>99.7212772611963</v>
      </c>
      <c r="S31" s="12">
        <f t="shared" si="10"/>
        <v>95.78498714814697</v>
      </c>
      <c r="T31" s="12">
        <f t="shared" si="11"/>
        <v>96.49378703016652</v>
      </c>
      <c r="U31" s="12">
        <f t="shared" si="12"/>
        <v>94.19028582695735</v>
      </c>
      <c r="V31" s="12">
        <f t="shared" si="13"/>
        <v>97.78011577839895</v>
      </c>
      <c r="X31" s="2" t="b">
        <f>+C31='[1]NCA RELEASES (2)'!F70</f>
        <v>1</v>
      </c>
      <c r="Y31" s="2" t="b">
        <f>+D31='[1]NCA RELEASES (2)'!J70</f>
        <v>1</v>
      </c>
      <c r="Z31" s="2" t="b">
        <f>+E31='[1]NCA RELEASES (2)'!K70</f>
        <v>1</v>
      </c>
      <c r="AA31" s="2" t="b">
        <f>+F31='[1]NCA RELEASES (2)'!L70</f>
        <v>1</v>
      </c>
      <c r="AB31" s="2" t="b">
        <f>+G31='[1]NCA RELEASES (2)'!L27</f>
        <v>1</v>
      </c>
      <c r="AC31" s="2" t="b">
        <f>+H31='[1]all(net trust &amp;WF) (2)'!F70</f>
        <v>1</v>
      </c>
      <c r="AD31" s="2" t="b">
        <f>+I31='[1]all(net trust &amp;WF) (2)'!J70</f>
        <v>1</v>
      </c>
      <c r="AE31" s="2" t="b">
        <f>+J31='[1]all(net trust &amp;WF) (2)'!K70</f>
        <v>1</v>
      </c>
      <c r="AF31" s="2" t="b">
        <f>+K31='[1]all(net trust &amp;WF) (2)'!L70</f>
        <v>1</v>
      </c>
      <c r="AG31" s="2" t="b">
        <f>+L31='[1]all(net trust &amp;WF) (2)'!L27</f>
        <v>1</v>
      </c>
    </row>
    <row r="32" spans="2:33" ht="12.75">
      <c r="B32" s="1" t="s">
        <v>29</v>
      </c>
      <c r="C32" s="6">
        <f>+'[1]NCA RELEASES (2)'!F71</f>
        <v>1422681</v>
      </c>
      <c r="D32" s="6">
        <f>+'[1]NCA RELEASES (2)'!J71</f>
        <v>875903</v>
      </c>
      <c r="E32" s="6">
        <f>+'[1]NCA RELEASES (2)'!K71</f>
        <v>335031</v>
      </c>
      <c r="F32" s="6">
        <f>+'[1]NCA RELEASES (2)'!L71</f>
        <v>281147</v>
      </c>
      <c r="G32" s="6">
        <f t="shared" si="2"/>
        <v>2914762</v>
      </c>
      <c r="H32" s="6">
        <f>+'[1]all(net trust &amp;WF) (2)'!F71</f>
        <v>768568</v>
      </c>
      <c r="I32" s="6">
        <f>+'[1]all(net trust &amp;WF) (2)'!J71</f>
        <v>751405</v>
      </c>
      <c r="J32" s="6">
        <f>+'[1]all(net trust &amp;WF) (2)'!K71</f>
        <v>332853</v>
      </c>
      <c r="K32" s="6">
        <f>+'[1]all(net trust &amp;WF) (2)'!L71</f>
        <v>275543</v>
      </c>
      <c r="L32" s="6">
        <f t="shared" si="3"/>
        <v>2128369</v>
      </c>
      <c r="M32" s="6">
        <f t="shared" si="4"/>
        <v>654113</v>
      </c>
      <c r="N32" s="6">
        <f t="shared" si="5"/>
        <v>124498</v>
      </c>
      <c r="O32" s="6">
        <f t="shared" si="6"/>
        <v>2178</v>
      </c>
      <c r="P32" s="6">
        <f t="shared" si="7"/>
        <v>5604</v>
      </c>
      <c r="Q32" s="6">
        <f t="shared" si="8"/>
        <v>786393</v>
      </c>
      <c r="R32" s="12">
        <f t="shared" si="9"/>
        <v>54.02251101968748</v>
      </c>
      <c r="S32" s="12">
        <f t="shared" si="10"/>
        <v>85.78632565478141</v>
      </c>
      <c r="T32" s="12">
        <f t="shared" si="11"/>
        <v>99.34991090376711</v>
      </c>
      <c r="U32" s="12">
        <f t="shared" si="12"/>
        <v>98.00673668934756</v>
      </c>
      <c r="V32" s="12">
        <f t="shared" si="13"/>
        <v>73.02033579414031</v>
      </c>
      <c r="X32" s="2" t="b">
        <f>+C32='[1]NCA RELEASES (2)'!F71</f>
        <v>1</v>
      </c>
      <c r="Y32" s="2" t="b">
        <f>+D32='[1]NCA RELEASES (2)'!J71</f>
        <v>1</v>
      </c>
      <c r="Z32" s="2" t="b">
        <f>+E32='[1]NCA RELEASES (2)'!K71</f>
        <v>1</v>
      </c>
      <c r="AA32" s="2" t="b">
        <f>+F32='[1]NCA RELEASES (2)'!L71</f>
        <v>1</v>
      </c>
      <c r="AB32" s="2" t="b">
        <f>+G32='[1]NCA RELEASES (2)'!L28</f>
        <v>1</v>
      </c>
      <c r="AC32" s="2" t="b">
        <f>+H32='[1]all(net trust &amp;WF) (2)'!F71</f>
        <v>1</v>
      </c>
      <c r="AD32" s="2" t="b">
        <f>+I32='[1]all(net trust &amp;WF) (2)'!J71</f>
        <v>1</v>
      </c>
      <c r="AE32" s="2" t="b">
        <f>+J32='[1]all(net trust &amp;WF) (2)'!K71</f>
        <v>1</v>
      </c>
      <c r="AF32" s="2" t="b">
        <f>+K32='[1]all(net trust &amp;WF) (2)'!L71</f>
        <v>1</v>
      </c>
      <c r="AG32" s="2" t="b">
        <f>+L32='[1]all(net trust &amp;WF) (2)'!L28</f>
        <v>1</v>
      </c>
    </row>
    <row r="33" spans="2:33" ht="12.75">
      <c r="B33" s="1" t="s">
        <v>30</v>
      </c>
      <c r="C33" s="6">
        <f>+'[1]NCA RELEASES (2)'!F72</f>
        <v>692599</v>
      </c>
      <c r="D33" s="6">
        <f>+'[1]NCA RELEASES (2)'!J72</f>
        <v>794913</v>
      </c>
      <c r="E33" s="6">
        <f>+'[1]NCA RELEASES (2)'!K72</f>
        <v>361481</v>
      </c>
      <c r="F33" s="6">
        <f>+'[1]NCA RELEASES (2)'!L72</f>
        <v>388879</v>
      </c>
      <c r="G33" s="6">
        <f t="shared" si="2"/>
        <v>2237872</v>
      </c>
      <c r="H33" s="6">
        <f>+'[1]all(net trust &amp;WF) (2)'!F72</f>
        <v>649179</v>
      </c>
      <c r="I33" s="6">
        <f>+'[1]all(net trust &amp;WF) (2)'!J72</f>
        <v>730748</v>
      </c>
      <c r="J33" s="6">
        <f>+'[1]all(net trust &amp;WF) (2)'!K72</f>
        <v>315560</v>
      </c>
      <c r="K33" s="6">
        <f>+'[1]all(net trust &amp;WF) (2)'!L72</f>
        <v>327930</v>
      </c>
      <c r="L33" s="6">
        <f t="shared" si="3"/>
        <v>2023417</v>
      </c>
      <c r="M33" s="6">
        <f t="shared" si="4"/>
        <v>43420</v>
      </c>
      <c r="N33" s="6">
        <f t="shared" si="5"/>
        <v>64165</v>
      </c>
      <c r="O33" s="6">
        <f t="shared" si="6"/>
        <v>45921</v>
      </c>
      <c r="P33" s="6">
        <f t="shared" si="7"/>
        <v>60949</v>
      </c>
      <c r="Q33" s="6">
        <f t="shared" si="8"/>
        <v>214455</v>
      </c>
      <c r="R33" s="12">
        <f t="shared" si="9"/>
        <v>93.73086013696236</v>
      </c>
      <c r="S33" s="12">
        <f t="shared" si="10"/>
        <v>91.9280474718617</v>
      </c>
      <c r="T33" s="12">
        <f t="shared" si="11"/>
        <v>87.29642775138943</v>
      </c>
      <c r="U33" s="12">
        <f t="shared" si="12"/>
        <v>84.32700145803707</v>
      </c>
      <c r="V33" s="12">
        <f t="shared" si="13"/>
        <v>90.41701223304996</v>
      </c>
      <c r="X33" s="2" t="b">
        <f>+C33='[1]NCA RELEASES (2)'!F72</f>
        <v>1</v>
      </c>
      <c r="Y33" s="2" t="b">
        <f>+D33='[1]NCA RELEASES (2)'!J72</f>
        <v>1</v>
      </c>
      <c r="Z33" s="2" t="b">
        <f>+E33='[1]NCA RELEASES (2)'!K72</f>
        <v>1</v>
      </c>
      <c r="AA33" s="2" t="b">
        <f>+F33='[1]NCA RELEASES (2)'!L72</f>
        <v>1</v>
      </c>
      <c r="AB33" s="2" t="b">
        <f>+G33='[1]NCA RELEASES (2)'!L29</f>
        <v>1</v>
      </c>
      <c r="AC33" s="2" t="b">
        <f>+H33='[1]all(net trust &amp;WF) (2)'!F72</f>
        <v>1</v>
      </c>
      <c r="AD33" s="2" t="b">
        <f>+I33='[1]all(net trust &amp;WF) (2)'!J72</f>
        <v>1</v>
      </c>
      <c r="AE33" s="2" t="b">
        <f>+J33='[1]all(net trust &amp;WF) (2)'!K72</f>
        <v>1</v>
      </c>
      <c r="AF33" s="2" t="b">
        <f>+K33='[1]all(net trust &amp;WF) (2)'!L72</f>
        <v>1</v>
      </c>
      <c r="AG33" s="2" t="b">
        <f>+L33='[1]all(net trust &amp;WF) (2)'!L29</f>
        <v>1</v>
      </c>
    </row>
    <row r="34" spans="2:33" ht="12.75">
      <c r="B34" s="1" t="s">
        <v>31</v>
      </c>
      <c r="C34" s="6">
        <f>+'[1]NCA RELEASES (2)'!F73</f>
        <v>3190130</v>
      </c>
      <c r="D34" s="6">
        <f>+'[1]NCA RELEASES (2)'!J73</f>
        <v>5203275</v>
      </c>
      <c r="E34" s="6">
        <f>+'[1]NCA RELEASES (2)'!K73</f>
        <v>1692080</v>
      </c>
      <c r="F34" s="6">
        <f>+'[1]NCA RELEASES (2)'!L73</f>
        <v>1629607</v>
      </c>
      <c r="G34" s="6">
        <f t="shared" si="2"/>
        <v>11715092</v>
      </c>
      <c r="H34" s="6">
        <f>+'[1]all(net trust &amp;WF) (2)'!F73</f>
        <v>3008938</v>
      </c>
      <c r="I34" s="6">
        <f>+'[1]all(net trust &amp;WF) (2)'!J73</f>
        <v>4438857</v>
      </c>
      <c r="J34" s="6">
        <f>+'[1]all(net trust &amp;WF) (2)'!K73</f>
        <v>1526707</v>
      </c>
      <c r="K34" s="6">
        <f>+'[1]all(net trust &amp;WF) (2)'!L73</f>
        <v>1441938</v>
      </c>
      <c r="L34" s="6">
        <f t="shared" si="3"/>
        <v>10416440</v>
      </c>
      <c r="M34" s="6">
        <f t="shared" si="4"/>
        <v>181192</v>
      </c>
      <c r="N34" s="6">
        <f t="shared" si="5"/>
        <v>764418</v>
      </c>
      <c r="O34" s="6">
        <f t="shared" si="6"/>
        <v>165373</v>
      </c>
      <c r="P34" s="6">
        <f t="shared" si="7"/>
        <v>187669</v>
      </c>
      <c r="Q34" s="6">
        <f t="shared" si="8"/>
        <v>1298652</v>
      </c>
      <c r="R34" s="12">
        <f t="shared" si="9"/>
        <v>94.32023146392153</v>
      </c>
      <c r="S34" s="12">
        <f t="shared" si="10"/>
        <v>85.3089064099053</v>
      </c>
      <c r="T34" s="12">
        <f t="shared" si="11"/>
        <v>90.22664413030117</v>
      </c>
      <c r="U34" s="12">
        <f t="shared" si="12"/>
        <v>88.48378780896253</v>
      </c>
      <c r="V34" s="12">
        <f t="shared" si="13"/>
        <v>88.91470933390877</v>
      </c>
      <c r="X34" s="2" t="b">
        <f>+C34='[1]NCA RELEASES (2)'!F73</f>
        <v>1</v>
      </c>
      <c r="Y34" s="2" t="b">
        <f>+D34='[1]NCA RELEASES (2)'!J73</f>
        <v>1</v>
      </c>
      <c r="Z34" s="2" t="b">
        <f>+E34='[1]NCA RELEASES (2)'!K73</f>
        <v>1</v>
      </c>
      <c r="AA34" s="2" t="b">
        <f>+F34='[1]NCA RELEASES (2)'!L73</f>
        <v>1</v>
      </c>
      <c r="AB34" s="2" t="b">
        <f>+G34='[1]NCA RELEASES (2)'!L30</f>
        <v>1</v>
      </c>
      <c r="AC34" s="2" t="b">
        <f>+H34='[1]all(net trust &amp;WF) (2)'!F73</f>
        <v>1</v>
      </c>
      <c r="AD34" s="2" t="b">
        <f>+I34='[1]all(net trust &amp;WF) (2)'!J73</f>
        <v>1</v>
      </c>
      <c r="AE34" s="2" t="b">
        <f>+J34='[1]all(net trust &amp;WF) (2)'!K73</f>
        <v>1</v>
      </c>
      <c r="AF34" s="2" t="b">
        <f>+K34='[1]all(net trust &amp;WF) (2)'!L73</f>
        <v>1</v>
      </c>
      <c r="AG34" s="2" t="b">
        <f>+L34='[1]all(net trust &amp;WF) (2)'!L30</f>
        <v>1</v>
      </c>
    </row>
    <row r="35" spans="2:33" ht="12.75">
      <c r="B35" s="15" t="s">
        <v>32</v>
      </c>
      <c r="C35" s="6">
        <f>+'[1]NCA RELEASES (2)'!F74</f>
        <v>1770447</v>
      </c>
      <c r="D35" s="6">
        <f>+'[1]NCA RELEASES (2)'!J74</f>
        <v>1032963</v>
      </c>
      <c r="E35" s="6">
        <f>+'[1]NCA RELEASES (2)'!K74</f>
        <v>306858</v>
      </c>
      <c r="F35" s="6">
        <f>+'[1]NCA RELEASES (2)'!L74</f>
        <v>247603</v>
      </c>
      <c r="G35" s="6">
        <f t="shared" si="2"/>
        <v>3357871</v>
      </c>
      <c r="H35" s="6">
        <f>+'[1]all(net trust &amp;WF) (2)'!F74</f>
        <v>1760835</v>
      </c>
      <c r="I35" s="6">
        <f>+'[1]all(net trust &amp;WF) (2)'!J74</f>
        <v>947133</v>
      </c>
      <c r="J35" s="6">
        <f>+'[1]all(net trust &amp;WF) (2)'!K74</f>
        <v>235749</v>
      </c>
      <c r="K35" s="6">
        <f>+'[1]all(net trust &amp;WF) (2)'!L74</f>
        <v>230445</v>
      </c>
      <c r="L35" s="6">
        <f t="shared" si="3"/>
        <v>3174162</v>
      </c>
      <c r="M35" s="6">
        <f t="shared" si="4"/>
        <v>9612</v>
      </c>
      <c r="N35" s="6">
        <f t="shared" si="5"/>
        <v>85830</v>
      </c>
      <c r="O35" s="6">
        <f t="shared" si="6"/>
        <v>71109</v>
      </c>
      <c r="P35" s="6">
        <f t="shared" si="7"/>
        <v>17158</v>
      </c>
      <c r="Q35" s="6">
        <f t="shared" si="8"/>
        <v>183709</v>
      </c>
      <c r="R35" s="12">
        <f t="shared" si="9"/>
        <v>99.45708626126623</v>
      </c>
      <c r="S35" s="12">
        <f t="shared" si="10"/>
        <v>91.69089309104005</v>
      </c>
      <c r="T35" s="12">
        <f t="shared" si="11"/>
        <v>76.82674070742819</v>
      </c>
      <c r="U35" s="12">
        <f t="shared" si="12"/>
        <v>93.07035859823992</v>
      </c>
      <c r="V35" s="12">
        <f t="shared" si="13"/>
        <v>94.52900364546464</v>
      </c>
      <c r="X35" s="2" t="b">
        <f>+C35='[1]NCA RELEASES (2)'!F74</f>
        <v>1</v>
      </c>
      <c r="Y35" s="2" t="b">
        <f>+D35='[1]NCA RELEASES (2)'!J74</f>
        <v>1</v>
      </c>
      <c r="Z35" s="2" t="b">
        <f>+E35='[1]NCA RELEASES (2)'!K74</f>
        <v>1</v>
      </c>
      <c r="AA35" s="2" t="b">
        <f>+F35='[1]NCA RELEASES (2)'!L74</f>
        <v>1</v>
      </c>
      <c r="AB35" s="2" t="b">
        <f>+G35='[1]NCA RELEASES (2)'!L31</f>
        <v>1</v>
      </c>
      <c r="AC35" s="2" t="b">
        <f>+H35='[1]all(net trust &amp;WF) (2)'!F74</f>
        <v>1</v>
      </c>
      <c r="AD35" s="2" t="b">
        <f>+I35='[1]all(net trust &amp;WF) (2)'!J74</f>
        <v>1</v>
      </c>
      <c r="AE35" s="2" t="b">
        <f>+J35='[1]all(net trust &amp;WF) (2)'!K74</f>
        <v>1</v>
      </c>
      <c r="AF35" s="2" t="b">
        <f>+K35='[1]all(net trust &amp;WF) (2)'!L74</f>
        <v>1</v>
      </c>
      <c r="AG35" s="2" t="b">
        <f>+L35='[1]all(net trust &amp;WF) (2)'!L31</f>
        <v>1</v>
      </c>
    </row>
    <row r="36" spans="2:33" ht="12.75">
      <c r="B36" s="1" t="s">
        <v>33</v>
      </c>
      <c r="C36" s="6">
        <f>+'[1]NCA RELEASES (2)'!F75</f>
        <v>286615</v>
      </c>
      <c r="D36" s="6">
        <f>+'[1]NCA RELEASES (2)'!J75</f>
        <v>440519</v>
      </c>
      <c r="E36" s="6">
        <f>+'[1]NCA RELEASES (2)'!K75</f>
        <v>138246</v>
      </c>
      <c r="F36" s="6">
        <f>+'[1]NCA RELEASES (2)'!L75</f>
        <v>165236</v>
      </c>
      <c r="G36" s="6">
        <f t="shared" si="2"/>
        <v>1030616</v>
      </c>
      <c r="H36" s="6">
        <f>+'[1]all(net trust &amp;WF) (2)'!F75</f>
        <v>285070</v>
      </c>
      <c r="I36" s="6">
        <f>+'[1]all(net trust &amp;WF) (2)'!J75</f>
        <v>436631</v>
      </c>
      <c r="J36" s="6">
        <f>+'[1]all(net trust &amp;WF) (2)'!K75</f>
        <v>135899</v>
      </c>
      <c r="K36" s="6">
        <f>+'[1]all(net trust &amp;WF) (2)'!L75</f>
        <v>163557</v>
      </c>
      <c r="L36" s="6">
        <f t="shared" si="3"/>
        <v>1021157</v>
      </c>
      <c r="M36" s="6">
        <f t="shared" si="4"/>
        <v>1545</v>
      </c>
      <c r="N36" s="6">
        <f t="shared" si="5"/>
        <v>3888</v>
      </c>
      <c r="O36" s="6">
        <f t="shared" si="6"/>
        <v>2347</v>
      </c>
      <c r="P36" s="6">
        <f t="shared" si="7"/>
        <v>1679</v>
      </c>
      <c r="Q36" s="6">
        <f t="shared" si="8"/>
        <v>9459</v>
      </c>
      <c r="R36" s="12">
        <f t="shared" si="9"/>
        <v>99.46094935715159</v>
      </c>
      <c r="S36" s="12">
        <f t="shared" si="10"/>
        <v>99.11740469764074</v>
      </c>
      <c r="T36" s="12">
        <f t="shared" si="11"/>
        <v>98.30230169408156</v>
      </c>
      <c r="U36" s="12">
        <f t="shared" si="12"/>
        <v>98.98387760536444</v>
      </c>
      <c r="V36" s="12">
        <f t="shared" si="13"/>
        <v>99.08219938366956</v>
      </c>
      <c r="X36" s="2" t="b">
        <f>+C36='[1]NCA RELEASES (2)'!F75</f>
        <v>1</v>
      </c>
      <c r="Y36" s="2" t="b">
        <f>+D36='[1]NCA RELEASES (2)'!J75</f>
        <v>1</v>
      </c>
      <c r="Z36" s="2" t="b">
        <f>+E36='[1]NCA RELEASES (2)'!K75</f>
        <v>1</v>
      </c>
      <c r="AA36" s="2" t="b">
        <f>+F36='[1]NCA RELEASES (2)'!L75</f>
        <v>1</v>
      </c>
      <c r="AB36" s="2" t="b">
        <f>+G36='[1]NCA RELEASES (2)'!L32</f>
        <v>1</v>
      </c>
      <c r="AC36" s="2" t="b">
        <f>+H36='[1]all(net trust &amp;WF) (2)'!F75</f>
        <v>1</v>
      </c>
      <c r="AD36" s="2" t="b">
        <f>+I36='[1]all(net trust &amp;WF) (2)'!J75</f>
        <v>1</v>
      </c>
      <c r="AE36" s="2" t="b">
        <f>+J36='[1]all(net trust &amp;WF) (2)'!K75</f>
        <v>1</v>
      </c>
      <c r="AF36" s="2" t="b">
        <f>+K36='[1]all(net trust &amp;WF) (2)'!L75</f>
        <v>1</v>
      </c>
      <c r="AG36" s="2" t="b">
        <f>+L36='[1]all(net trust &amp;WF) (2)'!L32</f>
        <v>1</v>
      </c>
    </row>
    <row r="37" spans="2:35" ht="12.75">
      <c r="B37" s="1" t="s">
        <v>34</v>
      </c>
      <c r="C37" s="6">
        <f>+'[1]NCA RELEASES (2)'!F76+'[1]NCA RELEASES (2)'!F88</f>
        <v>2712502</v>
      </c>
      <c r="D37" s="6">
        <f>+'[1]NCA RELEASES (2)'!J76+'[1]NCA RELEASES (2)'!J88</f>
        <v>2721479</v>
      </c>
      <c r="E37" s="6">
        <f>+'[1]NCA RELEASES (2)'!K76+'[1]NCA RELEASES (2)'!K88</f>
        <v>1586692</v>
      </c>
      <c r="F37" s="6">
        <f>+'[1]NCA RELEASES (2)'!L76+'[1]NCA RELEASES (2)'!L88</f>
        <v>841592</v>
      </c>
      <c r="G37" s="6">
        <f t="shared" si="2"/>
        <v>7862265</v>
      </c>
      <c r="H37" s="6">
        <f>+'[1]all(net trust &amp;WF) (2)'!F76+'[1]all(net trust &amp;WF) (2)'!F88</f>
        <v>2473718</v>
      </c>
      <c r="I37" s="6">
        <f>+'[1]all(net trust &amp;WF) (2)'!J76+'[1]all(net trust &amp;WF) (2)'!J88</f>
        <v>2277704</v>
      </c>
      <c r="J37" s="6">
        <f>+'[1]all(net trust &amp;WF) (2)'!K76+'[1]all(net trust &amp;WF) (2)'!K88</f>
        <v>1429586</v>
      </c>
      <c r="K37" s="6">
        <f>+'[1]all(net trust &amp;WF) (2)'!L76+'[1]all(net trust &amp;WF) (2)'!L88</f>
        <v>652540</v>
      </c>
      <c r="L37" s="6">
        <f t="shared" si="3"/>
        <v>6833548</v>
      </c>
      <c r="M37" s="6">
        <f t="shared" si="4"/>
        <v>238784</v>
      </c>
      <c r="N37" s="6">
        <f t="shared" si="5"/>
        <v>443775</v>
      </c>
      <c r="O37" s="6">
        <f t="shared" si="6"/>
        <v>157106</v>
      </c>
      <c r="P37" s="6">
        <f t="shared" si="7"/>
        <v>189052</v>
      </c>
      <c r="Q37" s="6">
        <f t="shared" si="8"/>
        <v>1028717</v>
      </c>
      <c r="R37" s="12">
        <f t="shared" si="9"/>
        <v>91.19690971656426</v>
      </c>
      <c r="S37" s="12">
        <f t="shared" si="10"/>
        <v>83.69360924703075</v>
      </c>
      <c r="T37" s="12">
        <f t="shared" si="11"/>
        <v>90.09851943540397</v>
      </c>
      <c r="U37" s="12">
        <f t="shared" si="12"/>
        <v>77.53638342569796</v>
      </c>
      <c r="V37" s="12">
        <f t="shared" si="13"/>
        <v>86.91576791166413</v>
      </c>
      <c r="X37" s="2" t="b">
        <f>+C37='[1]NCA RELEASES (2)'!F76+'[1]NCA RELEASES (2)'!F88</f>
        <v>1</v>
      </c>
      <c r="Y37" s="2" t="b">
        <f>+D37='[1]NCA RELEASES (2)'!J76+'[1]NCA RELEASES (2)'!J88</f>
        <v>1</v>
      </c>
      <c r="Z37" s="2" t="b">
        <f>+E37='[1]NCA RELEASES (2)'!K76+'[1]NCA RELEASES (2)'!K88</f>
        <v>1</v>
      </c>
      <c r="AA37" s="2" t="b">
        <f>+F37='[1]NCA RELEASES (2)'!L76+'[1]NCA RELEASES (2)'!L88</f>
        <v>1</v>
      </c>
      <c r="AB37" s="2" t="b">
        <f>+G37='[1]NCA RELEASES (2)'!L33+'[1]NCA RELEASES (2)'!L45</f>
        <v>1</v>
      </c>
      <c r="AC37" s="2" t="b">
        <f>+H37='[1]all(net trust &amp;WF) (2)'!F76+'[1]all(net trust &amp;WF) (2)'!F88</f>
        <v>1</v>
      </c>
      <c r="AD37" s="2" t="b">
        <f>+I37='[1]all(net trust &amp;WF) (2)'!J76+'[1]all(net trust &amp;WF) (2)'!J88</f>
        <v>1</v>
      </c>
      <c r="AE37" s="2" t="b">
        <f>+J37='[1]all(net trust &amp;WF) (2)'!K76+'[1]all(net trust &amp;WF) (2)'!K88</f>
        <v>1</v>
      </c>
      <c r="AF37" s="2" t="b">
        <f>+K37='[1]all(net trust &amp;WF) (2)'!L76+'[1]all(net trust &amp;WF) (2)'!L88</f>
        <v>1</v>
      </c>
      <c r="AG37" s="2" t="b">
        <f>+L37='[1]all(net trust &amp;WF) (2)'!L33+'[1]all(net trust &amp;WF) (2)'!L45</f>
        <v>1</v>
      </c>
      <c r="AH37" s="6">
        <f>+'[1]all(net trust &amp;WF) (2)'!L33+'[1]all(net trust &amp;WF) (2)'!L45-'By department'!L37</f>
        <v>0</v>
      </c>
      <c r="AI37" s="2" t="b">
        <f>+L37='[1]all(net trust &amp;WF) (2)'!L45+'[1]all(net trust &amp;WF) (2)'!L33</f>
        <v>1</v>
      </c>
    </row>
    <row r="38" spans="2:33" ht="12.75">
      <c r="B38" s="1" t="s">
        <v>35</v>
      </c>
      <c r="C38" s="6">
        <f>+'[1]NCA RELEASES (2)'!F77</f>
        <v>495</v>
      </c>
      <c r="D38" s="6">
        <f>+'[1]NCA RELEASES (2)'!J77</f>
        <v>495</v>
      </c>
      <c r="E38" s="6">
        <f>+'[1]NCA RELEASES (2)'!K77</f>
        <v>165</v>
      </c>
      <c r="F38" s="6">
        <f>+'[1]NCA RELEASES (2)'!L77</f>
        <v>301</v>
      </c>
      <c r="G38" s="6">
        <f t="shared" si="2"/>
        <v>1456</v>
      </c>
      <c r="H38" s="6">
        <f>+'[1]all(net trust &amp;WF) (2)'!F77</f>
        <v>418</v>
      </c>
      <c r="I38" s="6">
        <f>+'[1]all(net trust &amp;WF) (2)'!J77</f>
        <v>312</v>
      </c>
      <c r="J38" s="6">
        <f>+'[1]all(net trust &amp;WF) (2)'!K77</f>
        <v>143</v>
      </c>
      <c r="K38" s="6">
        <f>+'[1]all(net trust &amp;WF) (2)'!L77</f>
        <v>189</v>
      </c>
      <c r="L38" s="6">
        <f t="shared" si="3"/>
        <v>1062</v>
      </c>
      <c r="M38" s="6">
        <f t="shared" si="4"/>
        <v>77</v>
      </c>
      <c r="N38" s="6">
        <f t="shared" si="5"/>
        <v>183</v>
      </c>
      <c r="O38" s="6">
        <f t="shared" si="6"/>
        <v>22</v>
      </c>
      <c r="P38" s="6">
        <f t="shared" si="7"/>
        <v>112</v>
      </c>
      <c r="Q38" s="6">
        <f t="shared" si="8"/>
        <v>394</v>
      </c>
      <c r="R38" s="12">
        <f t="shared" si="9"/>
        <v>84.44444444444444</v>
      </c>
      <c r="S38" s="12">
        <f t="shared" si="10"/>
        <v>63.030303030303024</v>
      </c>
      <c r="T38" s="12">
        <f t="shared" si="11"/>
        <v>86.66666666666667</v>
      </c>
      <c r="U38" s="12">
        <f t="shared" si="12"/>
        <v>62.7906976744186</v>
      </c>
      <c r="V38" s="12">
        <f t="shared" si="13"/>
        <v>72.93956043956044</v>
      </c>
      <c r="X38" s="2" t="b">
        <f>+C38='[1]NCA RELEASES (2)'!F77</f>
        <v>1</v>
      </c>
      <c r="Y38" s="2" t="b">
        <f>+D38='[1]NCA RELEASES (2)'!J77</f>
        <v>1</v>
      </c>
      <c r="Z38" s="2" t="b">
        <f>+E38='[1]NCA RELEASES (2)'!K77</f>
        <v>1</v>
      </c>
      <c r="AA38" s="2" t="b">
        <f>+F38='[1]NCA RELEASES (2)'!L77</f>
        <v>1</v>
      </c>
      <c r="AB38" s="2" t="b">
        <f>+G38='[1]NCA RELEASES (2)'!L34</f>
        <v>1</v>
      </c>
      <c r="AC38" s="2" t="b">
        <f>+H38='[1]all(net trust &amp;WF) (2)'!F77</f>
        <v>1</v>
      </c>
      <c r="AD38" s="2" t="b">
        <f>+I38='[1]all(net trust &amp;WF) (2)'!J77</f>
        <v>1</v>
      </c>
      <c r="AE38" s="2" t="b">
        <f>+J38='[1]all(net trust &amp;WF) (2)'!K77</f>
        <v>1</v>
      </c>
      <c r="AF38" s="2" t="b">
        <f>+K38='[1]all(net trust &amp;WF) (2)'!L77</f>
        <v>1</v>
      </c>
      <c r="AG38" s="2" t="b">
        <f>+L38='[1]all(net trust &amp;WF) (2)'!L34</f>
        <v>1</v>
      </c>
    </row>
    <row r="39" spans="2:33" ht="12.75">
      <c r="B39" s="1" t="s">
        <v>36</v>
      </c>
      <c r="C39" s="6">
        <f>+'[1]NCA RELEASES (2)'!F78</f>
        <v>4191893</v>
      </c>
      <c r="D39" s="6">
        <f>+'[1]NCA RELEASES (2)'!J78</f>
        <v>4810009</v>
      </c>
      <c r="E39" s="6">
        <f>+'[1]NCA RELEASES (2)'!K78</f>
        <v>1380170</v>
      </c>
      <c r="F39" s="6">
        <f>+'[1]NCA RELEASES (2)'!L78</f>
        <v>1383847</v>
      </c>
      <c r="G39" s="6">
        <f t="shared" si="2"/>
        <v>11765919</v>
      </c>
      <c r="H39" s="6">
        <f>+'[1]all(net trust &amp;WF) (2)'!F78</f>
        <v>4173263</v>
      </c>
      <c r="I39" s="6">
        <f>+'[1]all(net trust &amp;WF) (2)'!J78</f>
        <v>4784294</v>
      </c>
      <c r="J39" s="6">
        <f>+'[1]all(net trust &amp;WF) (2)'!K78</f>
        <v>1354297</v>
      </c>
      <c r="K39" s="6">
        <f>+'[1]all(net trust &amp;WF) (2)'!L78</f>
        <v>1357940</v>
      </c>
      <c r="L39" s="6">
        <f t="shared" si="3"/>
        <v>11669794</v>
      </c>
      <c r="M39" s="6">
        <f t="shared" si="4"/>
        <v>18630</v>
      </c>
      <c r="N39" s="6">
        <f t="shared" si="5"/>
        <v>25715</v>
      </c>
      <c r="O39" s="6">
        <f t="shared" si="6"/>
        <v>25873</v>
      </c>
      <c r="P39" s="6">
        <f t="shared" si="7"/>
        <v>25907</v>
      </c>
      <c r="Q39" s="6">
        <f t="shared" si="8"/>
        <v>96125</v>
      </c>
      <c r="R39" s="12">
        <f t="shared" si="9"/>
        <v>99.55557071709607</v>
      </c>
      <c r="S39" s="12">
        <f t="shared" si="10"/>
        <v>99.4653856157026</v>
      </c>
      <c r="T39" s="12">
        <f t="shared" si="11"/>
        <v>98.12537585949556</v>
      </c>
      <c r="U39" s="12">
        <f t="shared" si="12"/>
        <v>98.1278999773819</v>
      </c>
      <c r="V39" s="12">
        <f t="shared" si="13"/>
        <v>99.183021742713</v>
      </c>
      <c r="X39" s="2" t="b">
        <f>+C39='[1]NCA RELEASES (2)'!F78</f>
        <v>1</v>
      </c>
      <c r="Y39" s="2" t="b">
        <f>+D39='[1]NCA RELEASES (2)'!J78</f>
        <v>1</v>
      </c>
      <c r="Z39" s="2" t="b">
        <f>+E39='[1]NCA RELEASES (2)'!K78</f>
        <v>1</v>
      </c>
      <c r="AA39" s="2" t="b">
        <f>+F39='[1]NCA RELEASES (2)'!L78</f>
        <v>1</v>
      </c>
      <c r="AB39" s="2" t="b">
        <f>+G39='[1]NCA RELEASES (2)'!L35</f>
        <v>1</v>
      </c>
      <c r="AC39" s="2" t="b">
        <f>+H39='[1]all(net trust &amp;WF) (2)'!F78</f>
        <v>1</v>
      </c>
      <c r="AD39" s="2" t="b">
        <f>+I39='[1]all(net trust &amp;WF) (2)'!J78</f>
        <v>1</v>
      </c>
      <c r="AE39" s="2" t="b">
        <f>+J39='[1]all(net trust &amp;WF) (2)'!K78</f>
        <v>1</v>
      </c>
      <c r="AF39" s="2" t="b">
        <f>+K39='[1]all(net trust &amp;WF) (2)'!L78</f>
        <v>1</v>
      </c>
      <c r="AG39" s="2" t="b">
        <f>+L39='[1]all(net trust &amp;WF) (2)'!L35</f>
        <v>1</v>
      </c>
    </row>
    <row r="40" spans="2:33" ht="12.75">
      <c r="B40" s="1" t="s">
        <v>37</v>
      </c>
      <c r="C40" s="6">
        <f>+'[1]NCA RELEASES (2)'!F79</f>
        <v>231610</v>
      </c>
      <c r="D40" s="6">
        <f>+'[1]NCA RELEASES (2)'!J79</f>
        <v>257094</v>
      </c>
      <c r="E40" s="6">
        <f>+'[1]NCA RELEASES (2)'!K79</f>
        <v>76166</v>
      </c>
      <c r="F40" s="6">
        <f>+'[1]NCA RELEASES (2)'!L79</f>
        <v>76151</v>
      </c>
      <c r="G40" s="6">
        <f t="shared" si="2"/>
        <v>641021</v>
      </c>
      <c r="H40" s="6">
        <f>+'[1]all(net trust &amp;WF) (2)'!F79</f>
        <v>230079</v>
      </c>
      <c r="I40" s="6">
        <f>+'[1]all(net trust &amp;WF) (2)'!J79</f>
        <v>255631</v>
      </c>
      <c r="J40" s="6">
        <f>+'[1]all(net trust &amp;WF) (2)'!K79</f>
        <v>77629</v>
      </c>
      <c r="K40" s="6">
        <f>+'[1]all(net trust &amp;WF) (2)'!L79</f>
        <v>74380</v>
      </c>
      <c r="L40" s="6">
        <f t="shared" si="3"/>
        <v>637719</v>
      </c>
      <c r="M40" s="6">
        <f t="shared" si="4"/>
        <v>1531</v>
      </c>
      <c r="N40" s="6">
        <f t="shared" si="5"/>
        <v>1463</v>
      </c>
      <c r="O40" s="6">
        <f t="shared" si="6"/>
        <v>-1463</v>
      </c>
      <c r="P40" s="6">
        <f t="shared" si="7"/>
        <v>1771</v>
      </c>
      <c r="Q40" s="6">
        <f t="shared" si="8"/>
        <v>3302</v>
      </c>
      <c r="R40" s="12">
        <f t="shared" si="9"/>
        <v>99.3389750010794</v>
      </c>
      <c r="S40" s="12">
        <f t="shared" si="10"/>
        <v>99.43094743556831</v>
      </c>
      <c r="T40" s="12">
        <f t="shared" si="11"/>
        <v>101.92080455846441</v>
      </c>
      <c r="U40" s="12">
        <f t="shared" si="12"/>
        <v>97.67435752649341</v>
      </c>
      <c r="V40" s="12">
        <f t="shared" si="13"/>
        <v>99.48488427056212</v>
      </c>
      <c r="X40" s="2" t="b">
        <f>+C40='[1]NCA RELEASES (2)'!F79</f>
        <v>1</v>
      </c>
      <c r="Y40" s="2" t="b">
        <f>+D40='[1]NCA RELEASES (2)'!J79</f>
        <v>1</v>
      </c>
      <c r="Z40" s="2" t="b">
        <f>+E40='[1]NCA RELEASES (2)'!K79</f>
        <v>1</v>
      </c>
      <c r="AA40" s="2" t="b">
        <f>+F40='[1]NCA RELEASES (2)'!L79</f>
        <v>1</v>
      </c>
      <c r="AB40" s="2" t="b">
        <f>+G40='[1]NCA RELEASES (2)'!L36</f>
        <v>1</v>
      </c>
      <c r="AC40" s="2" t="b">
        <f>+H40='[1]all(net trust &amp;WF) (2)'!F79</f>
        <v>1</v>
      </c>
      <c r="AD40" s="2" t="b">
        <f>+I40='[1]all(net trust &amp;WF) (2)'!J79</f>
        <v>1</v>
      </c>
      <c r="AE40" s="2" t="b">
        <f>+J40='[1]all(net trust &amp;WF) (2)'!K79</f>
        <v>1</v>
      </c>
      <c r="AF40" s="2" t="b">
        <f>+K40='[1]all(net trust &amp;WF) (2)'!L79</f>
        <v>1</v>
      </c>
      <c r="AG40" s="2" t="b">
        <f>+L40='[1]all(net trust &amp;WF) (2)'!L36</f>
        <v>1</v>
      </c>
    </row>
    <row r="41" spans="2:33" ht="12.75">
      <c r="B41" s="1" t="s">
        <v>38</v>
      </c>
      <c r="C41" s="6">
        <f>+'[1]NCA RELEASES (2)'!F80</f>
        <v>1859967</v>
      </c>
      <c r="D41" s="6">
        <f>+'[1]NCA RELEASES (2)'!J80</f>
        <v>2137587</v>
      </c>
      <c r="E41" s="6">
        <f>+'[1]NCA RELEASES (2)'!K80</f>
        <v>645555</v>
      </c>
      <c r="F41" s="6">
        <f>+'[1]NCA RELEASES (2)'!L80</f>
        <v>613265</v>
      </c>
      <c r="G41" s="6">
        <f t="shared" si="2"/>
        <v>5256374</v>
      </c>
      <c r="H41" s="6">
        <f>+'[1]all(net trust &amp;WF) (2)'!F80</f>
        <v>1744380</v>
      </c>
      <c r="I41" s="6">
        <f>+'[1]all(net trust &amp;WF) (2)'!J80</f>
        <v>2091987</v>
      </c>
      <c r="J41" s="6">
        <f>+'[1]all(net trust &amp;WF) (2)'!K80</f>
        <v>613969</v>
      </c>
      <c r="K41" s="6">
        <f>+'[1]all(net trust &amp;WF) (2)'!L80</f>
        <v>569012</v>
      </c>
      <c r="L41" s="6">
        <f t="shared" si="3"/>
        <v>5019348</v>
      </c>
      <c r="M41" s="6">
        <f t="shared" si="4"/>
        <v>115587</v>
      </c>
      <c r="N41" s="6">
        <f t="shared" si="5"/>
        <v>45600</v>
      </c>
      <c r="O41" s="6">
        <f t="shared" si="6"/>
        <v>31586</v>
      </c>
      <c r="P41" s="6">
        <f t="shared" si="7"/>
        <v>44253</v>
      </c>
      <c r="Q41" s="6">
        <f t="shared" si="8"/>
        <v>237026</v>
      </c>
      <c r="R41" s="12">
        <f t="shared" si="9"/>
        <v>93.78553490465154</v>
      </c>
      <c r="S41" s="12">
        <f t="shared" si="10"/>
        <v>97.866753493542</v>
      </c>
      <c r="T41" s="12">
        <f t="shared" si="11"/>
        <v>95.10715585813757</v>
      </c>
      <c r="U41" s="12">
        <f t="shared" si="12"/>
        <v>92.78403300367704</v>
      </c>
      <c r="V41" s="12">
        <f t="shared" si="13"/>
        <v>95.49069377483413</v>
      </c>
      <c r="X41" s="2" t="b">
        <f>+C41='[1]NCA RELEASES (2)'!F80</f>
        <v>1</v>
      </c>
      <c r="Y41" s="2" t="b">
        <f>+D41='[1]NCA RELEASES (2)'!J80</f>
        <v>1</v>
      </c>
      <c r="Z41" s="2" t="b">
        <f>+E41='[1]NCA RELEASES (2)'!K80</f>
        <v>1</v>
      </c>
      <c r="AA41" s="2" t="b">
        <f>+F41='[1]NCA RELEASES (2)'!L80</f>
        <v>1</v>
      </c>
      <c r="AB41" s="2" t="b">
        <f>+G41='[1]NCA RELEASES (2)'!L37</f>
        <v>1</v>
      </c>
      <c r="AC41" s="2" t="b">
        <f>+H41='[1]all(net trust &amp;WF) (2)'!F80</f>
        <v>1</v>
      </c>
      <c r="AD41" s="2" t="b">
        <f>+I41='[1]all(net trust &amp;WF) (2)'!J80</f>
        <v>1</v>
      </c>
      <c r="AE41" s="2" t="b">
        <f>+J41='[1]all(net trust &amp;WF) (2)'!K80</f>
        <v>1</v>
      </c>
      <c r="AF41" s="2" t="b">
        <f>+K41='[1]all(net trust &amp;WF) (2)'!L80</f>
        <v>1</v>
      </c>
      <c r="AG41" s="2" t="b">
        <f>+L41='[1]all(net trust &amp;WF) (2)'!L37</f>
        <v>1</v>
      </c>
    </row>
    <row r="42" spans="2:33" ht="12.75">
      <c r="B42" s="1" t="s">
        <v>39</v>
      </c>
      <c r="C42" s="6">
        <f>+'[1]NCA RELEASES (2)'!F81</f>
        <v>2495305</v>
      </c>
      <c r="D42" s="6">
        <f>+'[1]NCA RELEASES (2)'!J81</f>
        <v>11405438</v>
      </c>
      <c r="E42" s="6">
        <f>+'[1]NCA RELEASES (2)'!K81</f>
        <v>396427</v>
      </c>
      <c r="F42" s="6">
        <f>+'[1]NCA RELEASES (2)'!L81</f>
        <v>413082</v>
      </c>
      <c r="G42" s="6">
        <f t="shared" si="2"/>
        <v>14710252</v>
      </c>
      <c r="H42" s="6">
        <f>+'[1]all(net trust &amp;WF) (2)'!F81</f>
        <v>2494758</v>
      </c>
      <c r="I42" s="6">
        <f>+'[1]all(net trust &amp;WF) (2)'!J81</f>
        <v>11405982</v>
      </c>
      <c r="J42" s="6">
        <f>+'[1]all(net trust &amp;WF) (2)'!K81</f>
        <v>389468</v>
      </c>
      <c r="K42" s="6">
        <f>+'[1]all(net trust &amp;WF) (2)'!L81</f>
        <v>419291</v>
      </c>
      <c r="L42" s="6">
        <f t="shared" si="3"/>
        <v>14709499</v>
      </c>
      <c r="M42" s="6">
        <f t="shared" si="4"/>
        <v>547</v>
      </c>
      <c r="N42" s="6">
        <f t="shared" si="5"/>
        <v>-544</v>
      </c>
      <c r="O42" s="6">
        <f t="shared" si="6"/>
        <v>6959</v>
      </c>
      <c r="P42" s="6">
        <f t="shared" si="7"/>
        <v>-6209</v>
      </c>
      <c r="Q42" s="6">
        <f t="shared" si="8"/>
        <v>753</v>
      </c>
      <c r="R42" s="12">
        <f t="shared" si="9"/>
        <v>99.97807883204658</v>
      </c>
      <c r="S42" s="12">
        <f t="shared" si="10"/>
        <v>100.00476965461561</v>
      </c>
      <c r="T42" s="12">
        <f t="shared" si="11"/>
        <v>98.2445696181138</v>
      </c>
      <c r="U42" s="12">
        <f t="shared" si="12"/>
        <v>101.5030913958972</v>
      </c>
      <c r="V42" s="12">
        <f t="shared" si="13"/>
        <v>99.99488112100323</v>
      </c>
      <c r="X42" s="2" t="b">
        <f>+C42='[1]NCA RELEASES (2)'!F81</f>
        <v>1</v>
      </c>
      <c r="Y42" s="2" t="b">
        <f>+D42='[1]NCA RELEASES (2)'!J81</f>
        <v>1</v>
      </c>
      <c r="Z42" s="2" t="b">
        <f>+E42='[1]NCA RELEASES (2)'!K81</f>
        <v>1</v>
      </c>
      <c r="AA42" s="2" t="b">
        <f>+F42='[1]NCA RELEASES (2)'!L81</f>
        <v>1</v>
      </c>
      <c r="AB42" s="2" t="b">
        <f>+G42='[1]NCA RELEASES (2)'!L38</f>
        <v>1</v>
      </c>
      <c r="AC42" s="2" t="b">
        <f>+H42='[1]all(net trust &amp;WF) (2)'!F81</f>
        <v>1</v>
      </c>
      <c r="AD42" s="2" t="b">
        <f>+I42='[1]all(net trust &amp;WF) (2)'!J81</f>
        <v>1</v>
      </c>
      <c r="AE42" s="2" t="b">
        <f>+J42='[1]all(net trust &amp;WF) (2)'!K81</f>
        <v>1</v>
      </c>
      <c r="AF42" s="2" t="b">
        <f>+K42='[1]all(net trust &amp;WF) (2)'!L81</f>
        <v>1</v>
      </c>
      <c r="AG42" s="2" t="b">
        <f>+L42='[1]all(net trust &amp;WF) (2)'!L38</f>
        <v>1</v>
      </c>
    </row>
    <row r="43" spans="2:33" ht="12.75">
      <c r="B43" s="1" t="s">
        <v>40</v>
      </c>
      <c r="C43" s="6">
        <f>+'[1]NCA RELEASES (2)'!F82</f>
        <v>275489</v>
      </c>
      <c r="D43" s="6">
        <f>+'[1]NCA RELEASES (2)'!J82</f>
        <v>467451</v>
      </c>
      <c r="E43" s="6">
        <f>+'[1]NCA RELEASES (2)'!K82</f>
        <v>130081</v>
      </c>
      <c r="F43" s="6">
        <f>+'[1]NCA RELEASES (2)'!L82</f>
        <v>265935</v>
      </c>
      <c r="G43" s="6">
        <f t="shared" si="2"/>
        <v>1138956</v>
      </c>
      <c r="H43" s="6">
        <f>+'[1]all(net trust &amp;WF) (2)'!F82</f>
        <v>275478</v>
      </c>
      <c r="I43" s="6">
        <f>+'[1]all(net trust &amp;WF) (2)'!J82</f>
        <v>467451</v>
      </c>
      <c r="J43" s="6">
        <f>+'[1]all(net trust &amp;WF) (2)'!K82</f>
        <v>129580</v>
      </c>
      <c r="K43" s="6">
        <f>+'[1]all(net trust &amp;WF) (2)'!L82</f>
        <v>265935</v>
      </c>
      <c r="L43" s="6">
        <f t="shared" si="3"/>
        <v>1138444</v>
      </c>
      <c r="M43" s="6">
        <f t="shared" si="4"/>
        <v>11</v>
      </c>
      <c r="N43" s="6">
        <f t="shared" si="5"/>
        <v>0</v>
      </c>
      <c r="O43" s="6">
        <f t="shared" si="6"/>
        <v>501</v>
      </c>
      <c r="P43" s="6">
        <f t="shared" si="7"/>
        <v>0</v>
      </c>
      <c r="Q43" s="6">
        <f t="shared" si="8"/>
        <v>512</v>
      </c>
      <c r="R43" s="12">
        <f t="shared" si="9"/>
        <v>99.996007100102</v>
      </c>
      <c r="S43" s="12">
        <f t="shared" si="10"/>
        <v>100</v>
      </c>
      <c r="T43" s="12">
        <f t="shared" si="11"/>
        <v>99.61485535935302</v>
      </c>
      <c r="U43" s="12">
        <f t="shared" si="12"/>
        <v>100</v>
      </c>
      <c r="V43" s="12">
        <f t="shared" si="13"/>
        <v>99.95504655140321</v>
      </c>
      <c r="X43" s="2" t="b">
        <f>+C43='[1]NCA RELEASES (2)'!F82</f>
        <v>1</v>
      </c>
      <c r="Y43" s="2" t="b">
        <f>+D43='[1]NCA RELEASES (2)'!J82</f>
        <v>1</v>
      </c>
      <c r="Z43" s="2" t="b">
        <f>+E43='[1]NCA RELEASES (2)'!K82</f>
        <v>1</v>
      </c>
      <c r="AA43" s="2" t="b">
        <f>+F43='[1]NCA RELEASES (2)'!L82</f>
        <v>1</v>
      </c>
      <c r="AB43" s="2" t="b">
        <f>+G43='[1]NCA RELEASES (2)'!L39</f>
        <v>1</v>
      </c>
      <c r="AC43" s="2" t="b">
        <f>+H43='[1]all(net trust &amp;WF) (2)'!F82</f>
        <v>1</v>
      </c>
      <c r="AD43" s="2" t="b">
        <f>+I43='[1]all(net trust &amp;WF) (2)'!J82</f>
        <v>1</v>
      </c>
      <c r="AE43" s="2" t="b">
        <f>+J43='[1]all(net trust &amp;WF) (2)'!K82</f>
        <v>1</v>
      </c>
      <c r="AF43" s="2" t="b">
        <f>+K43='[1]all(net trust &amp;WF) (2)'!L82</f>
        <v>1</v>
      </c>
      <c r="AG43" s="2" t="b">
        <f>+L43='[1]all(net trust &amp;WF) (2)'!L39</f>
        <v>1</v>
      </c>
    </row>
    <row r="44" spans="2:33" ht="12.75">
      <c r="B44" s="1" t="s">
        <v>41</v>
      </c>
      <c r="C44" s="6">
        <f>+'[1]NCA RELEASES (2)'!F83</f>
        <v>71570</v>
      </c>
      <c r="D44" s="6">
        <f>+'[1]NCA RELEASES (2)'!J83</f>
        <v>84235</v>
      </c>
      <c r="E44" s="6">
        <f>+'[1]NCA RELEASES (2)'!K83</f>
        <v>23095</v>
      </c>
      <c r="F44" s="6">
        <f>+'[1]NCA RELEASES (2)'!L83</f>
        <v>24261</v>
      </c>
      <c r="G44" s="6">
        <f t="shared" si="2"/>
        <v>203161</v>
      </c>
      <c r="H44" s="6">
        <f>+'[1]all(net trust &amp;WF) (2)'!F83</f>
        <v>71492</v>
      </c>
      <c r="I44" s="6">
        <f>+'[1]all(net trust &amp;WF) (2)'!J83</f>
        <v>83894</v>
      </c>
      <c r="J44" s="6">
        <f>+'[1]all(net trust &amp;WF) (2)'!K83</f>
        <v>23073</v>
      </c>
      <c r="K44" s="6">
        <f>+'[1]all(net trust &amp;WF) (2)'!L83</f>
        <v>23059</v>
      </c>
      <c r="L44" s="6">
        <f t="shared" si="3"/>
        <v>201518</v>
      </c>
      <c r="M44" s="6">
        <f t="shared" si="4"/>
        <v>78</v>
      </c>
      <c r="N44" s="6">
        <f t="shared" si="5"/>
        <v>341</v>
      </c>
      <c r="O44" s="6">
        <f t="shared" si="6"/>
        <v>22</v>
      </c>
      <c r="P44" s="6">
        <f t="shared" si="7"/>
        <v>1202</v>
      </c>
      <c r="Q44" s="6">
        <f t="shared" si="8"/>
        <v>1643</v>
      </c>
      <c r="R44" s="12">
        <f t="shared" si="9"/>
        <v>99.8910157887383</v>
      </c>
      <c r="S44" s="12">
        <f t="shared" si="10"/>
        <v>99.59518015076868</v>
      </c>
      <c r="T44" s="12">
        <f t="shared" si="11"/>
        <v>99.90474128599264</v>
      </c>
      <c r="U44" s="12">
        <f t="shared" si="12"/>
        <v>95.04554635010923</v>
      </c>
      <c r="V44" s="12">
        <f t="shared" si="13"/>
        <v>99.19128179128867</v>
      </c>
      <c r="X44" s="2" t="b">
        <f>+C44='[1]NCA RELEASES (2)'!F83</f>
        <v>1</v>
      </c>
      <c r="Y44" s="2" t="b">
        <f>+D44='[1]NCA RELEASES (2)'!J83</f>
        <v>1</v>
      </c>
      <c r="Z44" s="2" t="b">
        <f>+E44='[1]NCA RELEASES (2)'!K83</f>
        <v>1</v>
      </c>
      <c r="AA44" s="2" t="b">
        <f>+F44='[1]NCA RELEASES (2)'!L83</f>
        <v>1</v>
      </c>
      <c r="AB44" s="2" t="b">
        <f>+G44='[1]NCA RELEASES (2)'!L40</f>
        <v>1</v>
      </c>
      <c r="AC44" s="2" t="b">
        <f>+H44='[1]all(net trust &amp;WF) (2)'!F83</f>
        <v>1</v>
      </c>
      <c r="AD44" s="2" t="b">
        <f>+I44='[1]all(net trust &amp;WF) (2)'!J83</f>
        <v>1</v>
      </c>
      <c r="AE44" s="2" t="b">
        <f>+J44='[1]all(net trust &amp;WF) (2)'!K83</f>
        <v>1</v>
      </c>
      <c r="AF44" s="2" t="b">
        <f>+K44='[1]all(net trust &amp;WF) (2)'!L83</f>
        <v>1</v>
      </c>
      <c r="AG44" s="2" t="b">
        <f>+L44='[1]all(net trust &amp;WF) (2)'!L40</f>
        <v>1</v>
      </c>
    </row>
    <row r="45" spans="2:33" ht="12.75">
      <c r="B45" s="1" t="s">
        <v>42</v>
      </c>
      <c r="C45" s="6">
        <f>+'[1]NCA RELEASES (2)'!F84</f>
        <v>3488910</v>
      </c>
      <c r="D45" s="6">
        <f>+'[1]NCA RELEASES (2)'!J84</f>
        <v>3841236</v>
      </c>
      <c r="E45" s="6">
        <f>+'[1]NCA RELEASES (2)'!K84</f>
        <v>1087226</v>
      </c>
      <c r="F45" s="6">
        <f>+'[1]NCA RELEASES (2)'!L84</f>
        <v>1160396</v>
      </c>
      <c r="G45" s="6">
        <f t="shared" si="2"/>
        <v>9577768</v>
      </c>
      <c r="H45" s="6">
        <f>+'[1]all(net trust &amp;WF) (2)'!F84</f>
        <v>3453295</v>
      </c>
      <c r="I45" s="6">
        <f>+'[1]all(net trust &amp;WF) (2)'!J84</f>
        <v>3766726</v>
      </c>
      <c r="J45" s="6">
        <f>+'[1]all(net trust &amp;WF) (2)'!K84</f>
        <v>1071757</v>
      </c>
      <c r="K45" s="6">
        <f>+'[1]all(net trust &amp;WF) (2)'!L84</f>
        <v>1159913</v>
      </c>
      <c r="L45" s="6">
        <f t="shared" si="3"/>
        <v>9451691</v>
      </c>
      <c r="M45" s="6">
        <f t="shared" si="4"/>
        <v>35615</v>
      </c>
      <c r="N45" s="6">
        <f t="shared" si="5"/>
        <v>74510</v>
      </c>
      <c r="O45" s="6">
        <f t="shared" si="6"/>
        <v>15469</v>
      </c>
      <c r="P45" s="6">
        <f t="shared" si="7"/>
        <v>483</v>
      </c>
      <c r="Q45" s="6">
        <f t="shared" si="8"/>
        <v>126077</v>
      </c>
      <c r="R45" s="12">
        <f t="shared" si="9"/>
        <v>98.97919407494031</v>
      </c>
      <c r="S45" s="12">
        <f t="shared" si="10"/>
        <v>98.06025977055302</v>
      </c>
      <c r="T45" s="12">
        <f t="shared" si="11"/>
        <v>98.577204739401</v>
      </c>
      <c r="U45" s="12">
        <f t="shared" si="12"/>
        <v>99.95837627844287</v>
      </c>
      <c r="V45" s="12">
        <f t="shared" si="13"/>
        <v>98.68364946822683</v>
      </c>
      <c r="X45" s="2" t="b">
        <f>+C45='[1]NCA RELEASES (2)'!F84</f>
        <v>1</v>
      </c>
      <c r="Y45" s="2" t="b">
        <f>+D45='[1]NCA RELEASES (2)'!J84</f>
        <v>1</v>
      </c>
      <c r="Z45" s="2" t="b">
        <f>+E45='[1]NCA RELEASES (2)'!K84</f>
        <v>1</v>
      </c>
      <c r="AA45" s="2" t="b">
        <f>+F45='[1]NCA RELEASES (2)'!L84</f>
        <v>1</v>
      </c>
      <c r="AB45" s="2" t="b">
        <f>+G45='[1]NCA RELEASES (2)'!L41</f>
        <v>1</v>
      </c>
      <c r="AC45" s="2" t="b">
        <f>+H45='[1]all(net trust &amp;WF) (2)'!F84</f>
        <v>1</v>
      </c>
      <c r="AD45" s="2" t="b">
        <f>+I45='[1]all(net trust &amp;WF) (2)'!J84</f>
        <v>1</v>
      </c>
      <c r="AE45" s="2" t="b">
        <f>+J45='[1]all(net trust &amp;WF) (2)'!K84</f>
        <v>1</v>
      </c>
      <c r="AF45" s="2" t="b">
        <f>+K45='[1]all(net trust &amp;WF) (2)'!L84</f>
        <v>1</v>
      </c>
      <c r="AG45" s="2" t="b">
        <f>+L45='[1]all(net trust &amp;WF) (2)'!L41</f>
        <v>1</v>
      </c>
    </row>
    <row r="46" spans="3:22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2"/>
      <c r="S46" s="12"/>
      <c r="T46" s="12"/>
      <c r="U46" s="12"/>
      <c r="V46" s="12"/>
    </row>
    <row r="47" spans="1:22" ht="15">
      <c r="A47" s="1" t="s">
        <v>43</v>
      </c>
      <c r="C47" s="13">
        <f aca="true" t="shared" si="14" ref="C47:Q47">SUM(C49:C51)</f>
        <v>86522133</v>
      </c>
      <c r="D47" s="13">
        <f t="shared" si="14"/>
        <v>109192334</v>
      </c>
      <c r="E47" s="13">
        <f t="shared" si="14"/>
        <v>31491442</v>
      </c>
      <c r="F47" s="13">
        <f t="shared" si="14"/>
        <v>28089952</v>
      </c>
      <c r="G47" s="13">
        <f t="shared" si="14"/>
        <v>255295861</v>
      </c>
      <c r="H47" s="13">
        <f t="shared" si="14"/>
        <v>86496822</v>
      </c>
      <c r="I47" s="13">
        <f t="shared" si="14"/>
        <v>107206567</v>
      </c>
      <c r="J47" s="13">
        <f t="shared" si="14"/>
        <v>31546345</v>
      </c>
      <c r="K47" s="13">
        <f t="shared" si="14"/>
        <v>28089540</v>
      </c>
      <c r="L47" s="13">
        <f t="shared" si="14"/>
        <v>253339274</v>
      </c>
      <c r="M47" s="13">
        <f t="shared" si="14"/>
        <v>25311</v>
      </c>
      <c r="N47" s="13">
        <f t="shared" si="14"/>
        <v>1985767</v>
      </c>
      <c r="O47" s="13">
        <f t="shared" si="14"/>
        <v>-54903</v>
      </c>
      <c r="P47" s="13">
        <f t="shared" si="14"/>
        <v>412</v>
      </c>
      <c r="Q47" s="13">
        <f t="shared" si="14"/>
        <v>1956587</v>
      </c>
      <c r="R47" s="12">
        <f>+H47/C47*100</f>
        <v>99.9707462135729</v>
      </c>
      <c r="S47" s="12">
        <f>+I47/D47*100</f>
        <v>98.18140438320513</v>
      </c>
      <c r="T47" s="12">
        <f>+J47/E47*100</f>
        <v>100.17434260393665</v>
      </c>
      <c r="U47" s="12">
        <f>+K47/F47*100</f>
        <v>99.99853328336054</v>
      </c>
      <c r="V47" s="12">
        <f>+L47/G47*100</f>
        <v>99.23360018750951</v>
      </c>
    </row>
    <row r="48" spans="3:22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2"/>
      <c r="S48" s="12"/>
      <c r="T48" s="12"/>
      <c r="U48" s="12"/>
      <c r="V48" s="12"/>
    </row>
    <row r="49" spans="2:33" ht="12.75">
      <c r="B49" s="1" t="s">
        <v>44</v>
      </c>
      <c r="C49" s="6">
        <f>+'[1]NCA RELEASES (2)'!F85</f>
        <v>4584883</v>
      </c>
      <c r="D49" s="6">
        <f>+'[1]NCA RELEASES (2)'!J85</f>
        <v>25327381</v>
      </c>
      <c r="E49" s="6">
        <f>+'[1]NCA RELEASES (2)'!K85</f>
        <v>4577870</v>
      </c>
      <c r="F49" s="6">
        <f>+'[1]NCA RELEASES (2)'!L85</f>
        <v>2378913</v>
      </c>
      <c r="G49" s="6">
        <f>SUM(C49:F49)</f>
        <v>36869047</v>
      </c>
      <c r="H49" s="6">
        <f>+'[1]all(net trust &amp;WF) (2)'!F85</f>
        <v>4576583</v>
      </c>
      <c r="I49" s="6">
        <f>+'[1]all(net trust &amp;WF) (2)'!J85</f>
        <v>23349835</v>
      </c>
      <c r="J49" s="6">
        <f>+'[1]all(net trust &amp;WF) (2)'!K85</f>
        <v>4633057</v>
      </c>
      <c r="K49" s="6">
        <f>+'[1]all(net trust &amp;WF) (2)'!L85</f>
        <v>2378913</v>
      </c>
      <c r="L49" s="6">
        <f>SUM(H49:K49)</f>
        <v>34938388</v>
      </c>
      <c r="M49" s="6">
        <f>+C49-H49</f>
        <v>8300</v>
      </c>
      <c r="N49" s="6">
        <f>+D49-I49</f>
        <v>1977546</v>
      </c>
      <c r="O49" s="6">
        <f>+E49-J49</f>
        <v>-55187</v>
      </c>
      <c r="P49" s="6">
        <f>+F49-K49</f>
        <v>0</v>
      </c>
      <c r="Q49" s="6">
        <f>SUM(M49:P49)</f>
        <v>1930659</v>
      </c>
      <c r="R49" s="12">
        <f>+H49/C49*100</f>
        <v>99.81897029869683</v>
      </c>
      <c r="S49" s="12">
        <f>+I49/D49*100</f>
        <v>92.19206281138977</v>
      </c>
      <c r="T49" s="12">
        <f>+J49/E49*100</f>
        <v>101.20551697623567</v>
      </c>
      <c r="U49" s="12">
        <f>+K49/F49*100</f>
        <v>100</v>
      </c>
      <c r="V49" s="12">
        <f>+L49/G49*100</f>
        <v>94.76346920494039</v>
      </c>
      <c r="X49" s="2" t="b">
        <f>+C49='[1]NCA RELEASES (2)'!F85</f>
        <v>1</v>
      </c>
      <c r="Y49" s="2" t="b">
        <f>+D49='[1]NCA RELEASES (2)'!J85</f>
        <v>1</v>
      </c>
      <c r="Z49" s="2" t="b">
        <f>+E49='[1]NCA RELEASES (2)'!K85</f>
        <v>1</v>
      </c>
      <c r="AA49" s="2" t="b">
        <f>+F49='[1]NCA RELEASES (2)'!L85</f>
        <v>1</v>
      </c>
      <c r="AB49" s="2" t="b">
        <f>+G49='[1]NCA RELEASES (2)'!L42</f>
        <v>1</v>
      </c>
      <c r="AC49" s="2" t="b">
        <f>+H49='[1]all(net trust &amp;WF) (2)'!F85</f>
        <v>1</v>
      </c>
      <c r="AD49" s="2" t="b">
        <f>+I49='[1]all(net trust &amp;WF) (2)'!J85</f>
        <v>1</v>
      </c>
      <c r="AE49" s="2" t="b">
        <f>+J49='[1]all(net trust &amp;WF) (2)'!K85</f>
        <v>1</v>
      </c>
      <c r="AF49" s="2" t="b">
        <f>+K49='[1]all(net trust &amp;WF) (2)'!L85</f>
        <v>1</v>
      </c>
      <c r="AG49" s="2" t="b">
        <f>+L49='[1]all(net trust &amp;WF) (2)'!L42</f>
        <v>1</v>
      </c>
    </row>
    <row r="50" spans="2:22" ht="14.25">
      <c r="B50" s="1" t="s">
        <v>69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2"/>
      <c r="S50" s="12"/>
      <c r="T50" s="12"/>
      <c r="U50" s="12"/>
      <c r="V50" s="12"/>
    </row>
    <row r="51" spans="2:33" ht="14.25">
      <c r="B51" s="1" t="s">
        <v>70</v>
      </c>
      <c r="C51" s="6">
        <f>+'[1]NCA RELEASES (2)'!F86+'[1]NCA RELEASES (2)'!F87</f>
        <v>81937250</v>
      </c>
      <c r="D51" s="6">
        <f>+'[1]NCA RELEASES (2)'!J86+'[1]NCA RELEASES (2)'!J87</f>
        <v>83864953</v>
      </c>
      <c r="E51" s="6">
        <f>+'[1]NCA RELEASES (2)'!K86+'[1]NCA RELEASES (2)'!K87</f>
        <v>26913572</v>
      </c>
      <c r="F51" s="6">
        <f>+'[1]NCA RELEASES (2)'!L86+'[1]NCA RELEASES (2)'!L87</f>
        <v>25711039</v>
      </c>
      <c r="G51" s="6">
        <f>SUM(C51:F51)</f>
        <v>218426814</v>
      </c>
      <c r="H51" s="6">
        <f>+'[1]all(net trust &amp;WF) (2)'!F86+'[1]all(net trust &amp;WF) (2)'!F87</f>
        <v>81920239</v>
      </c>
      <c r="I51" s="6">
        <f>+'[1]all(net trust &amp;WF) (2)'!J86+'[1]all(net trust &amp;WF) (2)'!J87</f>
        <v>83856732</v>
      </c>
      <c r="J51" s="6">
        <f>+'[1]all(net trust &amp;WF) (2)'!K86+'[1]all(net trust &amp;WF) (2)'!K87</f>
        <v>26913288</v>
      </c>
      <c r="K51" s="6">
        <f>+'[1]all(net trust &amp;WF) (2)'!L86+'[1]all(net trust &amp;WF) (2)'!L87</f>
        <v>25710627</v>
      </c>
      <c r="L51" s="6">
        <f>SUM(H51:K51)</f>
        <v>218400886</v>
      </c>
      <c r="M51" s="6">
        <f aca="true" t="shared" si="15" ref="M51:P52">+C51-H51</f>
        <v>17011</v>
      </c>
      <c r="N51" s="6">
        <f t="shared" si="15"/>
        <v>8221</v>
      </c>
      <c r="O51" s="6">
        <f t="shared" si="15"/>
        <v>284</v>
      </c>
      <c r="P51" s="6">
        <f t="shared" si="15"/>
        <v>412</v>
      </c>
      <c r="Q51" s="6">
        <f>SUM(M51:P51)</f>
        <v>25928</v>
      </c>
      <c r="R51" s="12">
        <f>+H51/C51*100</f>
        <v>99.97923899081309</v>
      </c>
      <c r="S51" s="12">
        <f>+I51/D51*100</f>
        <v>99.99019733547098</v>
      </c>
      <c r="T51" s="12">
        <f>+J51/E51*100</f>
        <v>99.99894477031886</v>
      </c>
      <c r="U51" s="12">
        <f>+K51/F51*100</f>
        <v>99.99839757545388</v>
      </c>
      <c r="V51" s="12">
        <f>+L51/G51*100</f>
        <v>99.98812966250563</v>
      </c>
      <c r="X51" s="2" t="b">
        <f>+C51='[1]NCA RELEASES (2)'!F86+'[1]NCA RELEASES (2)'!F87</f>
        <v>1</v>
      </c>
      <c r="Y51" s="2" t="b">
        <f>+D51='[1]NCA RELEASES (2)'!J86+'[1]NCA RELEASES (2)'!J87</f>
        <v>1</v>
      </c>
      <c r="Z51" s="2" t="b">
        <f>+E51='[1]NCA RELEASES (2)'!K86+'[1]NCA RELEASES (2)'!K87</f>
        <v>1</v>
      </c>
      <c r="AA51" s="2" t="b">
        <f>+F51='[1]NCA RELEASES (2)'!L86+'[1]NCA RELEASES (2)'!L87</f>
        <v>1</v>
      </c>
      <c r="AB51" s="2" t="b">
        <f>+G51='[1]NCA RELEASES (2)'!L44+'[1]NCA RELEASES (2)'!L43</f>
        <v>1</v>
      </c>
      <c r="AC51" s="2" t="b">
        <f>+H51='[1]all(net trust &amp;WF) (2)'!F86+'[1]all(net trust &amp;WF) (2)'!F87</f>
        <v>1</v>
      </c>
      <c r="AD51" s="2" t="b">
        <f>+I51='[1]all(net trust &amp;WF) (2)'!J86+'[1]all(net trust &amp;WF) (2)'!J87</f>
        <v>1</v>
      </c>
      <c r="AE51" s="2" t="b">
        <f>+J51='[1]all(net trust &amp;WF) (2)'!K86+'[1]all(net trust &amp;WF) (2)'!K87</f>
        <v>1</v>
      </c>
      <c r="AF51" s="2" t="b">
        <f>+K51='[1]all(net trust &amp;WF) (2)'!L86+'[1]all(net trust &amp;WF) (2)'!L87</f>
        <v>1</v>
      </c>
      <c r="AG51" s="2" t="b">
        <f>+L51='[1]all(net trust &amp;WF) (2)'!L43+'[1]all(net trust &amp;WF) (2)'!L44</f>
        <v>1</v>
      </c>
    </row>
    <row r="52" spans="2:33" ht="12.75">
      <c r="B52" s="1" t="s">
        <v>45</v>
      </c>
      <c r="C52" s="6">
        <f>+'[1]NCA RELEASES (2)'!F87</f>
        <v>667373</v>
      </c>
      <c r="D52" s="6">
        <f>+'[1]NCA RELEASES (2)'!J87</f>
        <v>344192</v>
      </c>
      <c r="E52" s="6">
        <f>+'[1]NCA RELEASES (2)'!K87</f>
        <v>0</v>
      </c>
      <c r="F52" s="6">
        <f>+'[1]NCA RELEASES (2)'!L87</f>
        <v>25852</v>
      </c>
      <c r="G52" s="6">
        <f>SUM(C52:F52)</f>
        <v>1037417</v>
      </c>
      <c r="H52" s="6">
        <f>+'[1]all(net trust &amp;WF) (2)'!F87</f>
        <v>667373</v>
      </c>
      <c r="I52" s="6">
        <f>+'[1]all(net trust &amp;WF) (2)'!J87</f>
        <v>344191</v>
      </c>
      <c r="J52" s="6">
        <f>+'[1]all(net trust &amp;WF) (2)'!K87</f>
        <v>0</v>
      </c>
      <c r="K52" s="6">
        <f>+'[1]all(net trust &amp;WF) (2)'!L87</f>
        <v>25852</v>
      </c>
      <c r="L52" s="6">
        <f>SUM(H52:K52)</f>
        <v>1037416</v>
      </c>
      <c r="M52" s="6">
        <f t="shared" si="15"/>
        <v>0</v>
      </c>
      <c r="N52" s="6">
        <f t="shared" si="15"/>
        <v>1</v>
      </c>
      <c r="O52" s="6">
        <f t="shared" si="15"/>
        <v>0</v>
      </c>
      <c r="P52" s="6">
        <f t="shared" si="15"/>
        <v>0</v>
      </c>
      <c r="Q52" s="6">
        <f>SUM(M52:P52)</f>
        <v>1</v>
      </c>
      <c r="R52" s="12">
        <f>+H52/C52*100</f>
        <v>100</v>
      </c>
      <c r="S52" s="12">
        <f>+I52/D52*100</f>
        <v>99.99970946448494</v>
      </c>
      <c r="T52" s="12"/>
      <c r="U52" s="12"/>
      <c r="V52" s="12">
        <f>+L52/G52*100</f>
        <v>99.99990360674637</v>
      </c>
      <c r="X52" s="2" t="b">
        <f>+C52='[1]NCA RELEASES (2)'!F87</f>
        <v>1</v>
      </c>
      <c r="Y52" s="2" t="b">
        <f>+D52='[1]NCA RELEASES (2)'!J87</f>
        <v>1</v>
      </c>
      <c r="Z52" s="2" t="b">
        <f>+E52='[1]NCA RELEASES (2)'!K87</f>
        <v>1</v>
      </c>
      <c r="AA52" s="2" t="b">
        <f>+F52='[1]NCA RELEASES (2)'!L87</f>
        <v>1</v>
      </c>
      <c r="AB52" s="2" t="b">
        <f>+G52='[1]NCA RELEASES (2)'!L44</f>
        <v>1</v>
      </c>
      <c r="AC52" s="2" t="b">
        <f>+H52='[1]all(net trust &amp;WF) (2)'!F87</f>
        <v>1</v>
      </c>
      <c r="AD52" s="2" t="b">
        <f>+I52='[1]all(net trust &amp;WF) (2)'!J87</f>
        <v>1</v>
      </c>
      <c r="AE52" s="2" t="b">
        <f>+J52='[1]all(net trust &amp;WF) (2)'!K87</f>
        <v>1</v>
      </c>
      <c r="AF52" s="2" t="b">
        <f>+K52='[1]all(net trust &amp;WF) (2)'!L87</f>
        <v>1</v>
      </c>
      <c r="AG52" s="2" t="b">
        <f>+L52='[1]all(net trust &amp;WF) (2)'!L44</f>
        <v>1</v>
      </c>
    </row>
    <row r="53" spans="2:17" ht="12.75">
      <c r="B53" s="1" t="s">
        <v>46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3:17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22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  <c r="S55" s="18"/>
      <c r="T55" s="18"/>
      <c r="U55" s="18"/>
      <c r="V55" s="18"/>
    </row>
    <row r="56" spans="1:22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/>
      <c r="S56" s="21"/>
      <c r="T56" s="21"/>
      <c r="U56" s="21"/>
      <c r="V56" s="21"/>
    </row>
    <row r="57" spans="1:22" ht="12.75">
      <c r="A57" s="19" t="s">
        <v>47</v>
      </c>
      <c r="B57" s="19" t="s">
        <v>48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/>
      <c r="S57" s="21"/>
      <c r="T57" s="21"/>
      <c r="U57" s="21"/>
      <c r="V57" s="21"/>
    </row>
    <row r="58" spans="1:22" ht="12.75">
      <c r="A58" s="19" t="s">
        <v>49</v>
      </c>
      <c r="B58" s="19" t="s">
        <v>50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  <c r="S58" s="21"/>
      <c r="T58" s="21"/>
      <c r="U58" s="21"/>
      <c r="V58" s="21"/>
    </row>
    <row r="59" spans="1:22" ht="12.75">
      <c r="A59" s="19" t="s">
        <v>51</v>
      </c>
      <c r="B59" s="19" t="s">
        <v>52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1"/>
      <c r="S59" s="21"/>
      <c r="T59" s="21"/>
      <c r="U59" s="21"/>
      <c r="V59" s="21"/>
    </row>
    <row r="60" spans="1:22" ht="12.75">
      <c r="A60" s="19" t="s">
        <v>53</v>
      </c>
      <c r="B60" s="19" t="s">
        <v>54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1"/>
      <c r="T60" s="21"/>
      <c r="U60" s="21"/>
      <c r="V60" s="21"/>
    </row>
    <row r="61" spans="1:22" ht="12.75">
      <c r="A61" s="19" t="s">
        <v>55</v>
      </c>
      <c r="B61" s="19" t="s">
        <v>56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  <c r="S61" s="21"/>
      <c r="T61" s="21"/>
      <c r="U61" s="21"/>
      <c r="V61" s="21"/>
    </row>
    <row r="62" spans="1:14" ht="12.75">
      <c r="A62" s="22" t="s">
        <v>57</v>
      </c>
      <c r="B62" s="23" t="s">
        <v>58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 ht="12.75">
      <c r="A63" s="19" t="s">
        <v>59</v>
      </c>
      <c r="B63" s="19" t="s">
        <v>60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1:14" ht="12.75">
      <c r="A64" s="19" t="s">
        <v>61</v>
      </c>
      <c r="B64" s="19" t="s">
        <v>62</v>
      </c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</row>
    <row r="65" spans="3:17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3:17" ht="12.75">
      <c r="C66" s="6">
        <f>+C8-'[1]NCA RELEASES (2)'!F89</f>
        <v>0</v>
      </c>
      <c r="D66" s="6">
        <f>+D8-'[1]NCA RELEASES (2)'!J89</f>
        <v>0</v>
      </c>
      <c r="E66" s="6">
        <f>+E8-'[1]NCA RELEASES (2)'!K89</f>
        <v>0</v>
      </c>
      <c r="F66" s="6">
        <f>+F8-'[1]NCA RELEASES (2)'!L89</f>
        <v>0</v>
      </c>
      <c r="G66" s="6">
        <f>+G8-('[1]NCA RELEASES (2)'!S89-'[1]NCA RELEASES (2)'!O89-'[1]NCA RELEASES (2)'!M89)</f>
        <v>0</v>
      </c>
      <c r="H66" s="6">
        <f>+H8-'[1]all(net trust &amp;WF) (2)'!F89</f>
        <v>0</v>
      </c>
      <c r="I66" s="6">
        <f>+I8-'[1]all(net trust &amp;WF) (2)'!J89</f>
        <v>0</v>
      </c>
      <c r="J66" s="6">
        <f>+J8-'[1]all(net trust &amp;WF) (2)'!K89</f>
        <v>0</v>
      </c>
      <c r="K66" s="6">
        <f>+K8-'[1]all(net trust &amp;WF) (2)'!L89</f>
        <v>0</v>
      </c>
      <c r="L66" s="6">
        <f>+L8-('[1]all(net trust &amp;WF) (2)'!S89-'[1]all(net trust &amp;WF) (2)'!O89-'[1]all(net trust &amp;WF) (2)'!M89)</f>
        <v>0</v>
      </c>
      <c r="M66" s="6"/>
      <c r="N66" s="6"/>
      <c r="O66" s="6"/>
      <c r="P66" s="6"/>
      <c r="Q66" s="6"/>
    </row>
    <row r="67" spans="3:17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3:17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3:17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3:17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3:17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3:17" ht="12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3:17" ht="12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3:17" ht="12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3:17" ht="12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</sheetData>
  <sheetProtection/>
  <mergeCells count="5">
    <mergeCell ref="M5:Q5"/>
    <mergeCell ref="R5:V5"/>
    <mergeCell ref="A5:B6"/>
    <mergeCell ref="C5:G5"/>
    <mergeCell ref="H5:L5"/>
  </mergeCells>
  <printOptions/>
  <pageMargins left="0.22" right="0.2" top="0.53" bottom="0.48" header="0.3" footer="0.17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kdumpa</cp:lastModifiedBy>
  <cp:lastPrinted>2013-11-13T01:45:19Z</cp:lastPrinted>
  <dcterms:created xsi:type="dcterms:W3CDTF">2013-11-12T07:22:41Z</dcterms:created>
  <dcterms:modified xsi:type="dcterms:W3CDTF">2013-11-14T02:17:02Z</dcterms:modified>
  <cp:category/>
  <cp:version/>
  <cp:contentType/>
  <cp:contentStatus/>
</cp:coreProperties>
</file>